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administratie/Library/CloudStorage/GoogleDrive-administratie@lambo.nl/.shortcut-targets-by-id/0Bw5uueuWReXdQUQ1dFVQWnFTRTQ/02 Administratie/01 Debiteuren/10 Bestelformulieren/"/>
    </mc:Choice>
  </mc:AlternateContent>
  <xr:revisionPtr revIDLastSave="0" documentId="13_ncr:1_{E323F8E8-98C4-3747-BC94-18FD544ED6FE}" xr6:coauthVersionLast="47" xr6:coauthVersionMax="47" xr10:uidLastSave="{00000000-0000-0000-0000-000000000000}"/>
  <bookViews>
    <workbookView xWindow="2100" yWindow="500" windowWidth="36300" windowHeight="18500" activeTab="9" xr2:uid="{00000000-000D-0000-FFFF-FFFF00000000}"/>
  </bookViews>
  <sheets>
    <sheet name="Instructies" sheetId="1" r:id="rId1"/>
    <sheet name="Gegevens" sheetId="2" r:id="rId2"/>
    <sheet name="Licenties docent 1" sheetId="3" r:id="rId3"/>
    <sheet name="Licenties docent 2" sheetId="4" r:id="rId4"/>
    <sheet name="Licenties docent 3" sheetId="5" r:id="rId5"/>
    <sheet name="Licenties docent 4" sheetId="6" r:id="rId6"/>
    <sheet name="Licenties docent 5" sheetId="7" r:id="rId7"/>
    <sheet name="Licenties docent 6" sheetId="8" r:id="rId8"/>
    <sheet name="Licenties docent 7" sheetId="9" r:id="rId9"/>
    <sheet name="TOTAAL LICENTIES" sheetId="10" r:id="rId10"/>
    <sheet name="Blad4" sheetId="11" state="hidden" r:id="rId11"/>
  </sheets>
  <definedNames>
    <definedName name="Mevr.">Blad4!$B$4:$B$5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15" roundtripDataChecksum="rDTXXqJDAAcdlXXCYEHxPZ/XWFc06p6RVZlnvPAuFNM="/>
    </ext>
  </extLst>
</workbook>
</file>

<file path=xl/calcChain.xml><?xml version="1.0" encoding="utf-8"?>
<calcChain xmlns="http://schemas.openxmlformats.org/spreadsheetml/2006/main">
  <c r="I56" i="10" l="1"/>
  <c r="F56" i="10"/>
  <c r="I53" i="10"/>
  <c r="F50" i="10"/>
  <c r="F49" i="10"/>
  <c r="F48" i="10"/>
  <c r="F47" i="10"/>
  <c r="F46" i="10"/>
  <c r="F45" i="10"/>
  <c r="F44" i="10"/>
  <c r="F41" i="10"/>
  <c r="F40" i="10"/>
  <c r="F39" i="10"/>
  <c r="F38" i="10"/>
  <c r="F37" i="10"/>
  <c r="F36" i="10"/>
  <c r="F35" i="10"/>
  <c r="F33" i="10"/>
  <c r="F32" i="10"/>
  <c r="F30" i="10"/>
  <c r="F29" i="10"/>
  <c r="F28" i="10"/>
  <c r="F27" i="10"/>
  <c r="F26" i="10"/>
  <c r="F25" i="10"/>
  <c r="F24" i="10"/>
  <c r="F23" i="10"/>
  <c r="F22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B2" i="10"/>
  <c r="G50" i="9"/>
  <c r="H50" i="9" s="1"/>
  <c r="I50" i="9" s="1"/>
  <c r="G49" i="9"/>
  <c r="H49" i="9" s="1"/>
  <c r="I49" i="9" s="1"/>
  <c r="I48" i="9"/>
  <c r="H48" i="9"/>
  <c r="G48" i="9"/>
  <c r="H47" i="9"/>
  <c r="I47" i="9" s="1"/>
  <c r="G47" i="9"/>
  <c r="H46" i="9"/>
  <c r="I46" i="9" s="1"/>
  <c r="G46" i="9"/>
  <c r="G45" i="9"/>
  <c r="H45" i="9" s="1"/>
  <c r="I45" i="9" s="1"/>
  <c r="G44" i="9"/>
  <c r="H44" i="9" s="1"/>
  <c r="I44" i="9" s="1"/>
  <c r="I41" i="9"/>
  <c r="H41" i="9"/>
  <c r="G41" i="9"/>
  <c r="H40" i="9"/>
  <c r="I40" i="9" s="1"/>
  <c r="G40" i="9"/>
  <c r="G39" i="9"/>
  <c r="H39" i="9" s="1"/>
  <c r="I39" i="9" s="1"/>
  <c r="I38" i="9"/>
  <c r="H38" i="9"/>
  <c r="G38" i="9"/>
  <c r="H37" i="9"/>
  <c r="I37" i="9" s="1"/>
  <c r="G37" i="9"/>
  <c r="H36" i="9"/>
  <c r="I36" i="9" s="1"/>
  <c r="G36" i="9"/>
  <c r="G35" i="9"/>
  <c r="H35" i="9" s="1"/>
  <c r="I35" i="9" s="1"/>
  <c r="I33" i="9"/>
  <c r="G33" i="9"/>
  <c r="H33" i="9" s="1"/>
  <c r="I32" i="9"/>
  <c r="H32" i="9"/>
  <c r="G32" i="9"/>
  <c r="G30" i="9"/>
  <c r="H30" i="9" s="1"/>
  <c r="I30" i="9" s="1"/>
  <c r="G29" i="9"/>
  <c r="H29" i="9" s="1"/>
  <c r="I29" i="9" s="1"/>
  <c r="I28" i="9"/>
  <c r="H28" i="9"/>
  <c r="G28" i="9"/>
  <c r="H27" i="9"/>
  <c r="I27" i="9" s="1"/>
  <c r="G27" i="9"/>
  <c r="H26" i="9"/>
  <c r="I26" i="9" s="1"/>
  <c r="G26" i="9"/>
  <c r="G25" i="9"/>
  <c r="H25" i="9" s="1"/>
  <c r="I25" i="9" s="1"/>
  <c r="G24" i="9"/>
  <c r="H24" i="9" s="1"/>
  <c r="I24" i="9" s="1"/>
  <c r="I23" i="9"/>
  <c r="H23" i="9"/>
  <c r="G23" i="9"/>
  <c r="G22" i="9"/>
  <c r="H22" i="9" s="1"/>
  <c r="I22" i="9" s="1"/>
  <c r="G20" i="9"/>
  <c r="H20" i="9" s="1"/>
  <c r="I20" i="9" s="1"/>
  <c r="I19" i="9"/>
  <c r="H19" i="9"/>
  <c r="G19" i="9"/>
  <c r="I18" i="9"/>
  <c r="H18" i="9"/>
  <c r="G18" i="9"/>
  <c r="H17" i="9"/>
  <c r="I17" i="9" s="1"/>
  <c r="G17" i="9"/>
  <c r="G16" i="9"/>
  <c r="H16" i="9" s="1"/>
  <c r="I16" i="9" s="1"/>
  <c r="G15" i="9"/>
  <c r="H15" i="9" s="1"/>
  <c r="I15" i="9" s="1"/>
  <c r="I14" i="9"/>
  <c r="H14" i="9"/>
  <c r="G14" i="9"/>
  <c r="G13" i="9"/>
  <c r="H13" i="9" s="1"/>
  <c r="I13" i="9" s="1"/>
  <c r="G12" i="9"/>
  <c r="H12" i="9" s="1"/>
  <c r="I12" i="9" s="1"/>
  <c r="I11" i="9"/>
  <c r="H11" i="9"/>
  <c r="G11" i="9"/>
  <c r="H10" i="9"/>
  <c r="I10" i="9" s="1"/>
  <c r="G10" i="9"/>
  <c r="H9" i="9"/>
  <c r="I9" i="9" s="1"/>
  <c r="G9" i="9"/>
  <c r="G8" i="9"/>
  <c r="H8" i="9" s="1"/>
  <c r="I8" i="9" s="1"/>
  <c r="G7" i="9"/>
  <c r="H7" i="9" s="1"/>
  <c r="I7" i="9" s="1"/>
  <c r="B2" i="9"/>
  <c r="G50" i="8"/>
  <c r="H50" i="8" s="1"/>
  <c r="I50" i="8" s="1"/>
  <c r="G49" i="8"/>
  <c r="H49" i="8" s="1"/>
  <c r="I49" i="8" s="1"/>
  <c r="H48" i="8"/>
  <c r="I48" i="8" s="1"/>
  <c r="G48" i="8"/>
  <c r="H47" i="8"/>
  <c r="I47" i="8" s="1"/>
  <c r="G47" i="8"/>
  <c r="G46" i="8"/>
  <c r="H46" i="8" s="1"/>
  <c r="I46" i="8" s="1"/>
  <c r="I45" i="8"/>
  <c r="H45" i="8"/>
  <c r="G45" i="8"/>
  <c r="H44" i="8"/>
  <c r="I44" i="8" s="1"/>
  <c r="G44" i="8"/>
  <c r="G41" i="8"/>
  <c r="H41" i="8" s="1"/>
  <c r="I41" i="8" s="1"/>
  <c r="G40" i="8"/>
  <c r="H40" i="8" s="1"/>
  <c r="I40" i="8" s="1"/>
  <c r="I39" i="8"/>
  <c r="G39" i="8"/>
  <c r="H39" i="8" s="1"/>
  <c r="H38" i="8"/>
  <c r="I38" i="8" s="1"/>
  <c r="G38" i="8"/>
  <c r="G37" i="8"/>
  <c r="H37" i="8" s="1"/>
  <c r="I37" i="8" s="1"/>
  <c r="G36" i="8"/>
  <c r="H36" i="8" s="1"/>
  <c r="I36" i="8" s="1"/>
  <c r="I35" i="8"/>
  <c r="H35" i="8"/>
  <c r="G35" i="8"/>
  <c r="H33" i="8"/>
  <c r="I33" i="8" s="1"/>
  <c r="G33" i="8"/>
  <c r="G32" i="8"/>
  <c r="H32" i="8" s="1"/>
  <c r="I32" i="8" s="1"/>
  <c r="G30" i="8"/>
  <c r="H30" i="8" s="1"/>
  <c r="I30" i="8" s="1"/>
  <c r="G29" i="8"/>
  <c r="H29" i="8" s="1"/>
  <c r="I29" i="8" s="1"/>
  <c r="H28" i="8"/>
  <c r="I28" i="8" s="1"/>
  <c r="G28" i="8"/>
  <c r="G27" i="8"/>
  <c r="H27" i="8" s="1"/>
  <c r="I27" i="8" s="1"/>
  <c r="G26" i="8"/>
  <c r="H26" i="8" s="1"/>
  <c r="I26" i="8" s="1"/>
  <c r="I25" i="8"/>
  <c r="H25" i="8"/>
  <c r="G25" i="8"/>
  <c r="I24" i="8"/>
  <c r="H24" i="8"/>
  <c r="G24" i="8"/>
  <c r="G23" i="8"/>
  <c r="H23" i="8" s="1"/>
  <c r="I23" i="8" s="1"/>
  <c r="G22" i="8"/>
  <c r="H22" i="8" s="1"/>
  <c r="I22" i="8" s="1"/>
  <c r="G20" i="8"/>
  <c r="H20" i="8" s="1"/>
  <c r="I20" i="8" s="1"/>
  <c r="I19" i="8"/>
  <c r="H19" i="8"/>
  <c r="G19" i="8"/>
  <c r="G18" i="8"/>
  <c r="H18" i="8" s="1"/>
  <c r="I18" i="8" s="1"/>
  <c r="G17" i="8"/>
  <c r="H17" i="8" s="1"/>
  <c r="I17" i="8" s="1"/>
  <c r="I16" i="8"/>
  <c r="H16" i="8"/>
  <c r="G16" i="8"/>
  <c r="H15" i="8"/>
  <c r="I15" i="8" s="1"/>
  <c r="G15" i="8"/>
  <c r="H14" i="8"/>
  <c r="I14" i="8" s="1"/>
  <c r="G14" i="8"/>
  <c r="G13" i="8"/>
  <c r="H13" i="8" s="1"/>
  <c r="I13" i="8" s="1"/>
  <c r="G12" i="8"/>
  <c r="H12" i="8" s="1"/>
  <c r="I12" i="8" s="1"/>
  <c r="H11" i="8"/>
  <c r="I11" i="8" s="1"/>
  <c r="G11" i="8"/>
  <c r="H10" i="8"/>
  <c r="I10" i="8" s="1"/>
  <c r="G10" i="8"/>
  <c r="G9" i="8"/>
  <c r="H9" i="8" s="1"/>
  <c r="I9" i="8" s="1"/>
  <c r="I8" i="8"/>
  <c r="H8" i="8"/>
  <c r="G8" i="8"/>
  <c r="H7" i="8"/>
  <c r="I7" i="8" s="1"/>
  <c r="G7" i="8"/>
  <c r="B2" i="8"/>
  <c r="G50" i="7"/>
  <c r="H50" i="7" s="1"/>
  <c r="I50" i="7" s="1"/>
  <c r="H49" i="7"/>
  <c r="I49" i="7" s="1"/>
  <c r="G49" i="7"/>
  <c r="H48" i="7"/>
  <c r="I48" i="7" s="1"/>
  <c r="G48" i="7"/>
  <c r="G47" i="7"/>
  <c r="H47" i="7" s="1"/>
  <c r="I47" i="7" s="1"/>
  <c r="G46" i="7"/>
  <c r="H46" i="7" s="1"/>
  <c r="I46" i="7" s="1"/>
  <c r="H45" i="7"/>
  <c r="I45" i="7" s="1"/>
  <c r="G45" i="7"/>
  <c r="H44" i="7"/>
  <c r="I44" i="7" s="1"/>
  <c r="G44" i="7"/>
  <c r="G41" i="7"/>
  <c r="H41" i="7" s="1"/>
  <c r="I41" i="7" s="1"/>
  <c r="G40" i="7"/>
  <c r="H40" i="7" s="1"/>
  <c r="I40" i="7" s="1"/>
  <c r="H39" i="7"/>
  <c r="I39" i="7" s="1"/>
  <c r="G39" i="7"/>
  <c r="H38" i="7"/>
  <c r="I38" i="7" s="1"/>
  <c r="G38" i="7"/>
  <c r="G37" i="7"/>
  <c r="H37" i="7" s="1"/>
  <c r="I37" i="7" s="1"/>
  <c r="I36" i="7"/>
  <c r="G36" i="7"/>
  <c r="H36" i="7" s="1"/>
  <c r="H35" i="7"/>
  <c r="I35" i="7" s="1"/>
  <c r="G35" i="7"/>
  <c r="H33" i="7"/>
  <c r="I33" i="7" s="1"/>
  <c r="G33" i="7"/>
  <c r="G32" i="7"/>
  <c r="H32" i="7" s="1"/>
  <c r="I32" i="7" s="1"/>
  <c r="G30" i="7"/>
  <c r="H30" i="7" s="1"/>
  <c r="I30" i="7" s="1"/>
  <c r="H29" i="7"/>
  <c r="I29" i="7" s="1"/>
  <c r="G29" i="7"/>
  <c r="H28" i="7"/>
  <c r="I28" i="7" s="1"/>
  <c r="G28" i="7"/>
  <c r="G27" i="7"/>
  <c r="H27" i="7" s="1"/>
  <c r="I27" i="7" s="1"/>
  <c r="G26" i="7"/>
  <c r="H26" i="7" s="1"/>
  <c r="I26" i="7" s="1"/>
  <c r="H25" i="7"/>
  <c r="I25" i="7" s="1"/>
  <c r="G25" i="7"/>
  <c r="H24" i="7"/>
  <c r="I24" i="7" s="1"/>
  <c r="G24" i="7"/>
  <c r="G23" i="7"/>
  <c r="H23" i="7" s="1"/>
  <c r="I23" i="7" s="1"/>
  <c r="G22" i="7"/>
  <c r="H22" i="7" s="1"/>
  <c r="I22" i="7" s="1"/>
  <c r="H20" i="7"/>
  <c r="I20" i="7" s="1"/>
  <c r="G20" i="7"/>
  <c r="H19" i="7"/>
  <c r="I19" i="7" s="1"/>
  <c r="G19" i="7"/>
  <c r="G18" i="7"/>
  <c r="H18" i="7" s="1"/>
  <c r="I18" i="7" s="1"/>
  <c r="G17" i="7"/>
  <c r="H17" i="7" s="1"/>
  <c r="I17" i="7" s="1"/>
  <c r="H16" i="7"/>
  <c r="I16" i="7" s="1"/>
  <c r="G16" i="7"/>
  <c r="H15" i="7"/>
  <c r="I15" i="7" s="1"/>
  <c r="G15" i="7"/>
  <c r="G14" i="7"/>
  <c r="H14" i="7" s="1"/>
  <c r="I14" i="7" s="1"/>
  <c r="G13" i="7"/>
  <c r="H13" i="7" s="1"/>
  <c r="I13" i="7" s="1"/>
  <c r="H12" i="7"/>
  <c r="I12" i="7" s="1"/>
  <c r="G12" i="7"/>
  <c r="H11" i="7"/>
  <c r="I11" i="7" s="1"/>
  <c r="G11" i="7"/>
  <c r="G10" i="7"/>
  <c r="H10" i="7" s="1"/>
  <c r="I10" i="7" s="1"/>
  <c r="G9" i="7"/>
  <c r="H9" i="7" s="1"/>
  <c r="I9" i="7" s="1"/>
  <c r="H8" i="7"/>
  <c r="I8" i="7" s="1"/>
  <c r="G8" i="7"/>
  <c r="H7" i="7"/>
  <c r="I7" i="7" s="1"/>
  <c r="G7" i="7"/>
  <c r="B2" i="7"/>
  <c r="H50" i="6"/>
  <c r="I50" i="6" s="1"/>
  <c r="G50" i="6"/>
  <c r="G49" i="6"/>
  <c r="H49" i="6" s="1"/>
  <c r="I49" i="6" s="1"/>
  <c r="G48" i="6"/>
  <c r="H48" i="6" s="1"/>
  <c r="I48" i="6" s="1"/>
  <c r="G47" i="6"/>
  <c r="H47" i="6" s="1"/>
  <c r="I47" i="6" s="1"/>
  <c r="H46" i="6"/>
  <c r="I46" i="6" s="1"/>
  <c r="G46" i="6"/>
  <c r="G45" i="6"/>
  <c r="H45" i="6" s="1"/>
  <c r="I45" i="6" s="1"/>
  <c r="G44" i="6"/>
  <c r="H44" i="6" s="1"/>
  <c r="I44" i="6" s="1"/>
  <c r="G41" i="6"/>
  <c r="H41" i="6" s="1"/>
  <c r="I41" i="6" s="1"/>
  <c r="H40" i="6"/>
  <c r="I40" i="6" s="1"/>
  <c r="G40" i="6"/>
  <c r="G39" i="6"/>
  <c r="H39" i="6" s="1"/>
  <c r="I39" i="6" s="1"/>
  <c r="G38" i="6"/>
  <c r="H38" i="6" s="1"/>
  <c r="I38" i="6" s="1"/>
  <c r="G37" i="6"/>
  <c r="H37" i="6" s="1"/>
  <c r="I37" i="6" s="1"/>
  <c r="H36" i="6"/>
  <c r="I36" i="6" s="1"/>
  <c r="G36" i="6"/>
  <c r="G35" i="6"/>
  <c r="H35" i="6" s="1"/>
  <c r="I35" i="6" s="1"/>
  <c r="G33" i="6"/>
  <c r="H33" i="6" s="1"/>
  <c r="I33" i="6" s="1"/>
  <c r="G32" i="6"/>
  <c r="H32" i="6" s="1"/>
  <c r="I32" i="6" s="1"/>
  <c r="H30" i="6"/>
  <c r="I30" i="6" s="1"/>
  <c r="G30" i="6"/>
  <c r="G29" i="6"/>
  <c r="H29" i="6" s="1"/>
  <c r="I29" i="6" s="1"/>
  <c r="H28" i="6"/>
  <c r="I28" i="6" s="1"/>
  <c r="G28" i="6"/>
  <c r="G27" i="6"/>
  <c r="H27" i="6" s="1"/>
  <c r="I27" i="6" s="1"/>
  <c r="I26" i="6"/>
  <c r="H26" i="6"/>
  <c r="G26" i="6"/>
  <c r="H25" i="6"/>
  <c r="I25" i="6" s="1"/>
  <c r="G25" i="6"/>
  <c r="G24" i="6"/>
  <c r="H24" i="6" s="1"/>
  <c r="I24" i="6" s="1"/>
  <c r="G23" i="6"/>
  <c r="H23" i="6" s="1"/>
  <c r="I23" i="6" s="1"/>
  <c r="H22" i="6"/>
  <c r="I22" i="6" s="1"/>
  <c r="G22" i="6"/>
  <c r="H20" i="6"/>
  <c r="I20" i="6" s="1"/>
  <c r="G20" i="6"/>
  <c r="G19" i="6"/>
  <c r="H19" i="6" s="1"/>
  <c r="I19" i="6" s="1"/>
  <c r="I18" i="6"/>
  <c r="G18" i="6"/>
  <c r="H18" i="6" s="1"/>
  <c r="H17" i="6"/>
  <c r="I17" i="6" s="1"/>
  <c r="G17" i="6"/>
  <c r="G16" i="6"/>
  <c r="H16" i="6" s="1"/>
  <c r="I16" i="6" s="1"/>
  <c r="G15" i="6"/>
  <c r="H15" i="6" s="1"/>
  <c r="I15" i="6" s="1"/>
  <c r="G14" i="6"/>
  <c r="H14" i="6" s="1"/>
  <c r="I14" i="6" s="1"/>
  <c r="H13" i="6"/>
  <c r="I13" i="6" s="1"/>
  <c r="G13" i="6"/>
  <c r="G12" i="6"/>
  <c r="H12" i="6" s="1"/>
  <c r="I12" i="6" s="1"/>
  <c r="H11" i="6"/>
  <c r="I11" i="6" s="1"/>
  <c r="G11" i="6"/>
  <c r="I10" i="6"/>
  <c r="H10" i="6"/>
  <c r="G10" i="6"/>
  <c r="H9" i="6"/>
  <c r="I9" i="6" s="1"/>
  <c r="G9" i="6"/>
  <c r="G8" i="6"/>
  <c r="H8" i="6" s="1"/>
  <c r="I8" i="6" s="1"/>
  <c r="G7" i="6"/>
  <c r="H7" i="6" s="1"/>
  <c r="I7" i="6" s="1"/>
  <c r="B2" i="6"/>
  <c r="G50" i="5"/>
  <c r="H50" i="5" s="1"/>
  <c r="I50" i="5" s="1"/>
  <c r="G49" i="5"/>
  <c r="H49" i="5" s="1"/>
  <c r="I49" i="5" s="1"/>
  <c r="G48" i="5"/>
  <c r="H48" i="5" s="1"/>
  <c r="I48" i="5" s="1"/>
  <c r="H47" i="5"/>
  <c r="I47" i="5" s="1"/>
  <c r="G47" i="5"/>
  <c r="G46" i="5"/>
  <c r="H46" i="5" s="1"/>
  <c r="I46" i="5" s="1"/>
  <c r="H45" i="5"/>
  <c r="I45" i="5" s="1"/>
  <c r="G45" i="5"/>
  <c r="G44" i="5"/>
  <c r="H44" i="5" s="1"/>
  <c r="I44" i="5" s="1"/>
  <c r="I41" i="5"/>
  <c r="H41" i="5"/>
  <c r="G41" i="5"/>
  <c r="H40" i="5"/>
  <c r="I40" i="5" s="1"/>
  <c r="G40" i="5"/>
  <c r="G39" i="5"/>
  <c r="H39" i="5" s="1"/>
  <c r="I39" i="5" s="1"/>
  <c r="G38" i="5"/>
  <c r="H38" i="5" s="1"/>
  <c r="I38" i="5" s="1"/>
  <c r="H37" i="5"/>
  <c r="I37" i="5" s="1"/>
  <c r="G37" i="5"/>
  <c r="H36" i="5"/>
  <c r="I36" i="5" s="1"/>
  <c r="G36" i="5"/>
  <c r="G35" i="5"/>
  <c r="H35" i="5" s="1"/>
  <c r="I35" i="5" s="1"/>
  <c r="I33" i="5"/>
  <c r="G33" i="5"/>
  <c r="H33" i="5" s="1"/>
  <c r="G32" i="5"/>
  <c r="H32" i="5" s="1"/>
  <c r="I32" i="5" s="1"/>
  <c r="G30" i="5"/>
  <c r="H30" i="5" s="1"/>
  <c r="I30" i="5" s="1"/>
  <c r="G29" i="5"/>
  <c r="H29" i="5" s="1"/>
  <c r="I29" i="5" s="1"/>
  <c r="G28" i="5"/>
  <c r="H28" i="5" s="1"/>
  <c r="I28" i="5" s="1"/>
  <c r="I27" i="5"/>
  <c r="H27" i="5"/>
  <c r="G27" i="5"/>
  <c r="G26" i="5"/>
  <c r="H26" i="5" s="1"/>
  <c r="I26" i="5" s="1"/>
  <c r="G25" i="5"/>
  <c r="H25" i="5" s="1"/>
  <c r="I25" i="5" s="1"/>
  <c r="I24" i="5"/>
  <c r="G24" i="5"/>
  <c r="H24" i="5" s="1"/>
  <c r="G23" i="5"/>
  <c r="H23" i="5" s="1"/>
  <c r="I23" i="5" s="1"/>
  <c r="G22" i="5"/>
  <c r="H22" i="5" s="1"/>
  <c r="I22" i="5" s="1"/>
  <c r="G20" i="5"/>
  <c r="H20" i="5" s="1"/>
  <c r="I20" i="5" s="1"/>
  <c r="G19" i="5"/>
  <c r="H19" i="5" s="1"/>
  <c r="I19" i="5" s="1"/>
  <c r="I18" i="5"/>
  <c r="H18" i="5"/>
  <c r="G18" i="5"/>
  <c r="G17" i="5"/>
  <c r="H17" i="5" s="1"/>
  <c r="I17" i="5" s="1"/>
  <c r="G16" i="5"/>
  <c r="H16" i="5" s="1"/>
  <c r="I16" i="5" s="1"/>
  <c r="I15" i="5"/>
  <c r="H15" i="5"/>
  <c r="G15" i="5"/>
  <c r="H14" i="5"/>
  <c r="I14" i="5" s="1"/>
  <c r="G14" i="5"/>
  <c r="G13" i="5"/>
  <c r="H13" i="5" s="1"/>
  <c r="I13" i="5" s="1"/>
  <c r="G12" i="5"/>
  <c r="H12" i="5" s="1"/>
  <c r="I12" i="5" s="1"/>
  <c r="G11" i="5"/>
  <c r="H11" i="5" s="1"/>
  <c r="I11" i="5" s="1"/>
  <c r="H10" i="5"/>
  <c r="I10" i="5" s="1"/>
  <c r="G10" i="5"/>
  <c r="H9" i="5"/>
  <c r="I9" i="5" s="1"/>
  <c r="G9" i="5"/>
  <c r="G8" i="5"/>
  <c r="H8" i="5" s="1"/>
  <c r="I8" i="5" s="1"/>
  <c r="I7" i="5"/>
  <c r="H7" i="5"/>
  <c r="G7" i="5"/>
  <c r="B2" i="5"/>
  <c r="G50" i="4"/>
  <c r="H50" i="4" s="1"/>
  <c r="I50" i="4" s="1"/>
  <c r="I49" i="4"/>
  <c r="H49" i="4"/>
  <c r="G49" i="4"/>
  <c r="G48" i="4"/>
  <c r="H48" i="4" s="1"/>
  <c r="I48" i="4" s="1"/>
  <c r="H47" i="4"/>
  <c r="I47" i="4" s="1"/>
  <c r="G47" i="4"/>
  <c r="G46" i="4"/>
  <c r="H46" i="4" s="1"/>
  <c r="I46" i="4" s="1"/>
  <c r="H45" i="4"/>
  <c r="I45" i="4" s="1"/>
  <c r="G45" i="4"/>
  <c r="H44" i="4"/>
  <c r="I44" i="4" s="1"/>
  <c r="G44" i="4"/>
  <c r="G41" i="4"/>
  <c r="H41" i="4" s="1"/>
  <c r="I41" i="4" s="1"/>
  <c r="H40" i="4"/>
  <c r="I40" i="4" s="1"/>
  <c r="G40" i="4"/>
  <c r="I39" i="4"/>
  <c r="H39" i="4"/>
  <c r="G39" i="4"/>
  <c r="H38" i="4"/>
  <c r="I38" i="4" s="1"/>
  <c r="G38" i="4"/>
  <c r="G37" i="4"/>
  <c r="H37" i="4" s="1"/>
  <c r="I37" i="4" s="1"/>
  <c r="G36" i="4"/>
  <c r="H36" i="4" s="1"/>
  <c r="I36" i="4" s="1"/>
  <c r="G35" i="4"/>
  <c r="H35" i="4" s="1"/>
  <c r="I35" i="4" s="1"/>
  <c r="H33" i="4"/>
  <c r="I33" i="4" s="1"/>
  <c r="G33" i="4"/>
  <c r="G32" i="4"/>
  <c r="H32" i="4" s="1"/>
  <c r="I32" i="4" s="1"/>
  <c r="G30" i="4"/>
  <c r="H30" i="4" s="1"/>
  <c r="I30" i="4" s="1"/>
  <c r="I29" i="4"/>
  <c r="H29" i="4"/>
  <c r="G29" i="4"/>
  <c r="G28" i="4"/>
  <c r="H28" i="4" s="1"/>
  <c r="I28" i="4" s="1"/>
  <c r="G27" i="4"/>
  <c r="H27" i="4" s="1"/>
  <c r="I27" i="4" s="1"/>
  <c r="G26" i="4"/>
  <c r="H26" i="4" s="1"/>
  <c r="I26" i="4" s="1"/>
  <c r="G25" i="4"/>
  <c r="H25" i="4" s="1"/>
  <c r="I25" i="4" s="1"/>
  <c r="I24" i="4"/>
  <c r="H24" i="4"/>
  <c r="G24" i="4"/>
  <c r="G23" i="4"/>
  <c r="H23" i="4" s="1"/>
  <c r="I23" i="4" s="1"/>
  <c r="G22" i="4"/>
  <c r="H22" i="4" s="1"/>
  <c r="I22" i="4" s="1"/>
  <c r="I20" i="4"/>
  <c r="H20" i="4"/>
  <c r="G20" i="4"/>
  <c r="H19" i="4"/>
  <c r="I19" i="4" s="1"/>
  <c r="G19" i="4"/>
  <c r="G18" i="4"/>
  <c r="H18" i="4" s="1"/>
  <c r="I18" i="4" s="1"/>
  <c r="G17" i="4"/>
  <c r="H17" i="4" s="1"/>
  <c r="I17" i="4" s="1"/>
  <c r="G16" i="4"/>
  <c r="H16" i="4" s="1"/>
  <c r="I16" i="4" s="1"/>
  <c r="H15" i="4"/>
  <c r="I15" i="4" s="1"/>
  <c r="G15" i="4"/>
  <c r="H14" i="4"/>
  <c r="I14" i="4" s="1"/>
  <c r="G14" i="4"/>
  <c r="G13" i="4"/>
  <c r="H13" i="4" s="1"/>
  <c r="I13" i="4" s="1"/>
  <c r="I12" i="4"/>
  <c r="H12" i="4"/>
  <c r="G12" i="4"/>
  <c r="G11" i="4"/>
  <c r="H11" i="4" s="1"/>
  <c r="I11" i="4" s="1"/>
  <c r="H10" i="4"/>
  <c r="I10" i="4" s="1"/>
  <c r="G10" i="4"/>
  <c r="G9" i="4"/>
  <c r="H9" i="4" s="1"/>
  <c r="I9" i="4" s="1"/>
  <c r="H8" i="4"/>
  <c r="I8" i="4" s="1"/>
  <c r="G8" i="4"/>
  <c r="H7" i="4"/>
  <c r="I7" i="4" s="1"/>
  <c r="G7" i="4"/>
  <c r="B2" i="4"/>
  <c r="H50" i="3"/>
  <c r="I50" i="3" s="1"/>
  <c r="G50" i="3"/>
  <c r="H49" i="3"/>
  <c r="I49" i="3" s="1"/>
  <c r="G49" i="3"/>
  <c r="G48" i="3"/>
  <c r="H48" i="3" s="1"/>
  <c r="I48" i="3" s="1"/>
  <c r="H47" i="3"/>
  <c r="I47" i="3" s="1"/>
  <c r="G47" i="3"/>
  <c r="I46" i="3"/>
  <c r="G46" i="3"/>
  <c r="H46" i="3" s="1"/>
  <c r="G45" i="3"/>
  <c r="H45" i="3" s="1"/>
  <c r="I45" i="3" s="1"/>
  <c r="H44" i="3"/>
  <c r="I44" i="3" s="1"/>
  <c r="G44" i="3"/>
  <c r="G41" i="3"/>
  <c r="H41" i="3" s="1"/>
  <c r="I41" i="3" s="1"/>
  <c r="H40" i="3"/>
  <c r="I40" i="3" s="1"/>
  <c r="G40" i="3"/>
  <c r="H39" i="3"/>
  <c r="I39" i="3" s="1"/>
  <c r="G39" i="3"/>
  <c r="G38" i="3"/>
  <c r="H38" i="3" s="1"/>
  <c r="I38" i="3" s="1"/>
  <c r="H37" i="3"/>
  <c r="I37" i="3" s="1"/>
  <c r="G37" i="3"/>
  <c r="G36" i="3"/>
  <c r="H36" i="3" s="1"/>
  <c r="I36" i="3" s="1"/>
  <c r="G35" i="3"/>
  <c r="H35" i="3" s="1"/>
  <c r="I35" i="3" s="1"/>
  <c r="H33" i="3"/>
  <c r="I33" i="3" s="1"/>
  <c r="G33" i="3"/>
  <c r="G32" i="3"/>
  <c r="H32" i="3" s="1"/>
  <c r="I32" i="3" s="1"/>
  <c r="H30" i="3"/>
  <c r="I30" i="3" s="1"/>
  <c r="G30" i="3"/>
  <c r="H29" i="3"/>
  <c r="I29" i="3" s="1"/>
  <c r="G29" i="3"/>
  <c r="G28" i="3"/>
  <c r="H28" i="3" s="1"/>
  <c r="I28" i="3" s="1"/>
  <c r="H27" i="3"/>
  <c r="I27" i="3" s="1"/>
  <c r="G27" i="3"/>
  <c r="G26" i="3"/>
  <c r="H26" i="3" s="1"/>
  <c r="I26" i="3" s="1"/>
  <c r="G25" i="3"/>
  <c r="H25" i="3" s="1"/>
  <c r="I25" i="3" s="1"/>
  <c r="H24" i="3"/>
  <c r="I24" i="3" s="1"/>
  <c r="G24" i="3"/>
  <c r="G23" i="3"/>
  <c r="H23" i="3" s="1"/>
  <c r="I23" i="3" s="1"/>
  <c r="H22" i="3"/>
  <c r="I22" i="3" s="1"/>
  <c r="G22" i="3"/>
  <c r="H20" i="3"/>
  <c r="I20" i="3" s="1"/>
  <c r="G20" i="3"/>
  <c r="G19" i="3"/>
  <c r="H19" i="3" s="1"/>
  <c r="I19" i="3" s="1"/>
  <c r="H18" i="3"/>
  <c r="I18" i="3" s="1"/>
  <c r="G18" i="3"/>
  <c r="G17" i="3"/>
  <c r="H17" i="3" s="1"/>
  <c r="I17" i="3" s="1"/>
  <c r="G16" i="3"/>
  <c r="H16" i="3" s="1"/>
  <c r="I16" i="3" s="1"/>
  <c r="H15" i="3"/>
  <c r="I15" i="3" s="1"/>
  <c r="G15" i="3"/>
  <c r="G14" i="3"/>
  <c r="H14" i="3" s="1"/>
  <c r="I14" i="3" s="1"/>
  <c r="G13" i="3"/>
  <c r="H13" i="3" s="1"/>
  <c r="I13" i="3" s="1"/>
  <c r="H12" i="3"/>
  <c r="I12" i="3" s="1"/>
  <c r="G12" i="3"/>
  <c r="G11" i="3"/>
  <c r="H11" i="3" s="1"/>
  <c r="I11" i="3" s="1"/>
  <c r="H10" i="3"/>
  <c r="I10" i="3" s="1"/>
  <c r="G10" i="3"/>
  <c r="I9" i="3"/>
  <c r="G9" i="3"/>
  <c r="H9" i="3" s="1"/>
  <c r="G8" i="3"/>
  <c r="H8" i="3" s="1"/>
  <c r="I8" i="3" s="1"/>
  <c r="G7" i="3"/>
  <c r="H7" i="3" s="1"/>
  <c r="I7" i="3" s="1"/>
  <c r="B2" i="3"/>
  <c r="I53" i="3" l="1"/>
  <c r="I53" i="7"/>
  <c r="I53" i="4"/>
  <c r="I53" i="8"/>
  <c r="I53" i="9"/>
  <c r="G10" i="10"/>
  <c r="H10" i="10" s="1"/>
  <c r="I10" i="10" s="1"/>
  <c r="G22" i="10"/>
  <c r="H22" i="10" s="1"/>
  <c r="I22" i="10" s="1"/>
  <c r="G27" i="10"/>
  <c r="H27" i="10" s="1"/>
  <c r="I27" i="10" s="1"/>
  <c r="G40" i="10"/>
  <c r="H40" i="10" s="1"/>
  <c r="I40" i="10" s="1"/>
  <c r="G47" i="10"/>
  <c r="H47" i="10" s="1"/>
  <c r="I47" i="10" s="1"/>
  <c r="G11" i="10"/>
  <c r="H11" i="10" s="1"/>
  <c r="I11" i="10" s="1"/>
  <c r="G16" i="10"/>
  <c r="H16" i="10" s="1"/>
  <c r="I16" i="10" s="1"/>
  <c r="G48" i="10"/>
  <c r="H48" i="10" s="1"/>
  <c r="I48" i="10" s="1"/>
  <c r="H17" i="10"/>
  <c r="G17" i="10"/>
  <c r="G23" i="10"/>
  <c r="H23" i="10" s="1"/>
  <c r="I23" i="10" s="1"/>
  <c r="G36" i="10"/>
  <c r="H36" i="10" s="1"/>
  <c r="I36" i="10" s="1"/>
  <c r="H41" i="10"/>
  <c r="I41" i="10" s="1"/>
  <c r="G41" i="10"/>
  <c r="G7" i="10"/>
  <c r="H7" i="10" s="1"/>
  <c r="I7" i="10" s="1"/>
  <c r="G12" i="10"/>
  <c r="H12" i="10" s="1"/>
  <c r="I12" i="10" s="1"/>
  <c r="I17" i="10"/>
  <c r="G24" i="10"/>
  <c r="H24" i="10" s="1"/>
  <c r="I24" i="10" s="1"/>
  <c r="G29" i="10"/>
  <c r="H29" i="10" s="1"/>
  <c r="I29" i="10" s="1"/>
  <c r="G44" i="10"/>
  <c r="H44" i="10" s="1"/>
  <c r="I44" i="10" s="1"/>
  <c r="G49" i="10"/>
  <c r="H49" i="10" s="1"/>
  <c r="I49" i="10" s="1"/>
  <c r="G35" i="10"/>
  <c r="H35" i="10" s="1"/>
  <c r="I35" i="10" s="1"/>
  <c r="H50" i="10"/>
  <c r="I50" i="10" s="1"/>
  <c r="G50" i="10"/>
  <c r="G18" i="10"/>
  <c r="H18" i="10" s="1"/>
  <c r="I18" i="10" s="1"/>
  <c r="I53" i="6"/>
  <c r="G8" i="10"/>
  <c r="H8" i="10" s="1"/>
  <c r="I8" i="10" s="1"/>
  <c r="G19" i="10"/>
  <c r="H19" i="10" s="1"/>
  <c r="I19" i="10" s="1"/>
  <c r="G25" i="10"/>
  <c r="H25" i="10" s="1"/>
  <c r="I25" i="10" s="1"/>
  <c r="G38" i="10"/>
  <c r="H38" i="10" s="1"/>
  <c r="I38" i="10" s="1"/>
  <c r="G45" i="10"/>
  <c r="H45" i="10" s="1"/>
  <c r="I45" i="10" s="1"/>
  <c r="G28" i="10"/>
  <c r="H28" i="10" s="1"/>
  <c r="I28" i="10" s="1"/>
  <c r="G13" i="10"/>
  <c r="H13" i="10" s="1"/>
  <c r="I13" i="10" s="1"/>
  <c r="G30" i="10"/>
  <c r="H30" i="10" s="1"/>
  <c r="I30" i="10" s="1"/>
  <c r="G9" i="10"/>
  <c r="H9" i="10" s="1"/>
  <c r="I9" i="10" s="1"/>
  <c r="G14" i="10"/>
  <c r="H14" i="10" s="1"/>
  <c r="I14" i="10" s="1"/>
  <c r="G26" i="10"/>
  <c r="H26" i="10" s="1"/>
  <c r="I26" i="10" s="1"/>
  <c r="G32" i="10"/>
  <c r="H32" i="10" s="1"/>
  <c r="I32" i="10" s="1"/>
  <c r="G46" i="10"/>
  <c r="H46" i="10" s="1"/>
  <c r="I46" i="10" s="1"/>
  <c r="H37" i="10"/>
  <c r="I37" i="10" s="1"/>
  <c r="G37" i="10"/>
  <c r="I53" i="5"/>
  <c r="G15" i="10"/>
  <c r="H15" i="10" s="1"/>
  <c r="I15" i="10" s="1"/>
  <c r="G20" i="10"/>
  <c r="H20" i="10" s="1"/>
  <c r="I20" i="10" s="1"/>
  <c r="G33" i="10"/>
  <c r="H33" i="10" s="1"/>
  <c r="I33" i="10" s="1"/>
  <c r="G39" i="10"/>
  <c r="H39" i="10" s="1"/>
  <c r="I39" i="10" s="1"/>
  <c r="I5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2"/>
            <color theme="1"/>
            <rFont val="Calibri"/>
            <family val="2"/>
            <scheme val="minor"/>
          </rPr>
          <t>======
ID#AAAA4cVT1CM
Als u (ook) voor collega's licenties bestelt, graag    (2023-09-19 13:40:54)
1. onderstaande gegevens invullen; 
2. op de corresponderende tabbladen aangeven welke (leerlingen)licenties zij nodig hebben. 
Indien u of zij nog geen account op onze website (www.lambo.nl) hebben, maken wij deze aan.</t>
        </r>
      </text>
    </comment>
    <comment ref="B18" authorId="0" shapeId="0" xr:uid="{00000000-0006-0000-0100-000002000000}">
      <text>
        <r>
          <rPr>
            <sz val="12"/>
            <color theme="1"/>
            <rFont val="Calibri"/>
            <family val="2"/>
            <scheme val="minor"/>
          </rPr>
          <t>======
ID#AAAA4cVT1CI
Rosanne Boermans    (2023-09-19 13:40:54)
Dit is het mailadres waar de factuur naartoe wordt gestuurd.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h9D9MNpGutD4m+nyLH/EGNfvkgw=="/>
    </ext>
  </extLst>
</comments>
</file>

<file path=xl/sharedStrings.xml><?xml version="1.0" encoding="utf-8"?>
<sst xmlns="http://schemas.openxmlformats.org/spreadsheetml/2006/main" count="882" uniqueCount="108">
  <si>
    <t>Bestelformulier licenties 2024-2025</t>
  </si>
  <si>
    <t>Instructies</t>
  </si>
  <si>
    <t>Stap 1</t>
  </si>
  <si>
    <t xml:space="preserve">Vul het tabblad 'Gegevens' in.
</t>
  </si>
  <si>
    <t>Stap 2</t>
  </si>
  <si>
    <r>
      <rPr>
        <b/>
        <sz val="12"/>
        <color theme="1"/>
        <rFont val="Calibri"/>
        <family val="2"/>
      </rPr>
      <t>Kortingen:</t>
    </r>
    <r>
      <rPr>
        <sz val="12"/>
        <color theme="1"/>
        <rFont val="Calibri"/>
        <family val="2"/>
      </rPr>
      <t xml:space="preserve">
1-9 licenties: 0% korting
10-24 licenties: 5% korting
25-99 licenties: 10% korting
&gt; 100 licenties: 15% korting</t>
    </r>
  </si>
  <si>
    <t>Stap 3</t>
  </si>
  <si>
    <t>Stuur het ingevulde formulier naar administratie@lambo.nl.</t>
  </si>
  <si>
    <t>U ontvangt binnen 1 werkdag een bevestiging.</t>
  </si>
  <si>
    <t>Bestelgegevens</t>
  </si>
  <si>
    <t>Bestelling op naam van</t>
  </si>
  <si>
    <t>Gegevens docent(en)</t>
  </si>
  <si>
    <t>Aanhef</t>
  </si>
  <si>
    <t>—selecteer—</t>
  </si>
  <si>
    <t>Voornaam</t>
  </si>
  <si>
    <t>Achternaam</t>
  </si>
  <si>
    <t>Mailadres</t>
  </si>
  <si>
    <t>Reeds een account op lambo.nl?</t>
  </si>
  <si>
    <t>Docent 1</t>
  </si>
  <si>
    <t>Docent 2</t>
  </si>
  <si>
    <t>Docent 3</t>
  </si>
  <si>
    <t>Docent 4</t>
  </si>
  <si>
    <t>Factureringsgegevens</t>
  </si>
  <si>
    <t>Docent 5</t>
  </si>
  <si>
    <t>Schoolnaam</t>
  </si>
  <si>
    <t>Docent 6</t>
  </si>
  <si>
    <t>Straat + huisnummer</t>
  </si>
  <si>
    <t>Docent 7</t>
  </si>
  <si>
    <t>Postcode + plaats</t>
  </si>
  <si>
    <t>Docent 8</t>
  </si>
  <si>
    <t>Mailadres financiële administratie</t>
  </si>
  <si>
    <t>Opmerkingen</t>
  </si>
  <si>
    <t>onbekend</t>
  </si>
  <si>
    <t>ja</t>
  </si>
  <si>
    <t>nee</t>
  </si>
  <si>
    <t>Looptijd: 1 augustus 2024 t/m 31 juli 2025</t>
  </si>
  <si>
    <t>ISBN</t>
  </si>
  <si>
    <t>Leerlingenlicenties </t>
  </si>
  <si>
    <t>Vak</t>
  </si>
  <si>
    <t>Prijs per leerling</t>
  </si>
  <si>
    <t>Aantal</t>
  </si>
  <si>
    <t>Kortings%</t>
  </si>
  <si>
    <t>Kortingsbedrag</t>
  </si>
  <si>
    <t>Totaalprijs</t>
  </si>
  <si>
    <t>  ART-History, 1 Cultuur van de Kerk, online + vragenblok</t>
  </si>
  <si>
    <t>kunst algemeen</t>
  </si>
  <si>
    <t>  ART-History, 1 Cultuur van de Kerk, vragenblok</t>
  </si>
  <si>
    <t>  ART-History, 2 Hofcultuur, online + vragenblok</t>
  </si>
  <si>
    <t>  ART-History, 2 Hofcultuur, vragenblok</t>
  </si>
  <si>
    <t>  ART-History, 3 De burgerlijke cultuur, online + vragenbloK</t>
  </si>
  <si>
    <t>  ART-History, 3 De burgerlijke cultuur, vragenblok</t>
  </si>
  <si>
    <t>  ART-History, 4 Romantiek en Realisme in de 19e eeuw, online + vragenblok</t>
  </si>
  <si>
    <t>  ART-History, 4 Romantiek en Realisme, vragenblok</t>
  </si>
  <si>
    <t>  ART-History, 5 Cultuur van het Moderne, online + vragenblok</t>
  </si>
  <si>
    <t>  ART-History, 5 Cultuur van het Moderne, vragenblok</t>
  </si>
  <si>
    <t>  ART-History, 6 Massacultuur, online + vragenblok</t>
  </si>
  <si>
    <t>  ART-History, 6 Massacultuur, vragenblok</t>
  </si>
  <si>
    <t>KuACE2024havo</t>
  </si>
  <si>
    <t xml:space="preserve">  Examenbundel KuA havo 2024: 2, 5 + 6 online</t>
  </si>
  <si>
    <t>KuACE2024vwo</t>
  </si>
  <si>
    <t xml:space="preserve">  Examenbundel KuA vwo 2024: 2, 3, 5 + 6 online</t>
  </si>
  <si>
    <t>  Basis Beeldende Begrippen, online</t>
  </si>
  <si>
    <t>tehatex (kunst oude stijl)</t>
  </si>
  <si>
    <t>  Beeldende Begrippen, online</t>
  </si>
  <si>
    <t>  Kunstboek, online </t>
  </si>
  <si>
    <t>  Kunstboek, online-vragenblokken</t>
  </si>
  <si>
    <t>KB-digitaal</t>
  </si>
  <si>
    <t xml:space="preserve">  Kunstboek, online + online-vragenblokken</t>
  </si>
  <si>
    <t xml:space="preserve">  Kunstboek + Beeldende Begrippen, online</t>
  </si>
  <si>
    <t xml:space="preserve">  Kunst in 't kort</t>
  </si>
  <si>
    <t xml:space="preserve">  Oefenexamen TeHaTex havo (2024)</t>
  </si>
  <si>
    <t>.</t>
  </si>
  <si>
    <t xml:space="preserve">  Oefenexamen TeHaTex vwo (2024)</t>
  </si>
  <si>
    <t>  stArt, online</t>
  </si>
  <si>
    <t>ckv</t>
  </si>
  <si>
    <t xml:space="preserve">  stArt deel II, online</t>
  </si>
  <si>
    <t xml:space="preserve">  GS Compact, Kenmerkende aspecten havo, online</t>
  </si>
  <si>
    <t>geschiedenis</t>
  </si>
  <si>
    <t xml:space="preserve">  GS Compact, Kenmerkende aspecten vwo, online</t>
  </si>
  <si>
    <t xml:space="preserve">  GS Compact, Historische contexten havo, online</t>
  </si>
  <si>
    <t xml:space="preserve">  GS Compact, Historische contexten vwo, online</t>
  </si>
  <si>
    <t xml:space="preserve">  GS Compact, bovenbouw vmbo, online</t>
  </si>
  <si>
    <t xml:space="preserve">  Oefenexamen geschiedenis - HAVO (2024)</t>
  </si>
  <si>
    <t xml:space="preserve">  Oefenexamen geschiedenis - VWO (2024)</t>
  </si>
  <si>
    <t>Docentenlicenties</t>
  </si>
  <si>
    <t>H1-DOC</t>
  </si>
  <si>
    <t>  ART-History, 1 Cultuur van de Kerk, docentenlicentie - (H1-DOC)</t>
  </si>
  <si>
    <t>H2-HOC</t>
  </si>
  <si>
    <t>  ART-History, 2 Hofcultuur, docentenlicentie - (H2-DOC)</t>
  </si>
  <si>
    <t>H3-DOC</t>
  </si>
  <si>
    <t>  ART-History, 3 De burgerlijke cultuur, docentenlicentie - (H3-DOC)</t>
  </si>
  <si>
    <t>H4-DOC</t>
  </si>
  <si>
    <t>  ART-History, 4 Cultuur van romantiek en realisme, docentenlicentie - (H4-DOC)</t>
  </si>
  <si>
    <t>H5-DOC</t>
  </si>
  <si>
    <t>  ART-History, 5 Cultuur van het moderne, docentenlicentie - (H5-DOC)</t>
  </si>
  <si>
    <t>H6-DOC</t>
  </si>
  <si>
    <t>  ART-History, 6 Massacultuur, docentenlicentie - (H6-DOC)</t>
  </si>
  <si>
    <t>H1-DOC t/m H6-DOC</t>
  </si>
  <si>
    <t xml:space="preserve">  Alle bovenstaande docentenlicenties voor ART-History</t>
  </si>
  <si>
    <t>Totaal</t>
  </si>
  <si>
    <t>Administratieve ondersteuning</t>
  </si>
  <si>
    <t xml:space="preserve">Tegen een vergoeding uploadt LAMBO uw leerlingen in het systeem en koppelt ze aan de juiste licentie(s). </t>
  </si>
  <si>
    <t>U kunt dit ook zelf doen.</t>
  </si>
  <si>
    <t>Administratiekosten (vervalt bij gebruik van administratieve ondersteuning)</t>
  </si>
  <si>
    <t>Mevr.</t>
  </si>
  <si>
    <t>Dhr.</t>
  </si>
  <si>
    <t>(geen)</t>
  </si>
  <si>
    <r>
      <t xml:space="preserve">Geef op het tabbladen 'Licenties docent x' in </t>
    </r>
    <r>
      <rPr>
        <b/>
        <sz val="12"/>
        <color theme="1"/>
        <rFont val="Calibri"/>
        <family val="2"/>
      </rPr>
      <t>kolom E 'Aantal'</t>
    </r>
    <r>
      <rPr>
        <sz val="12"/>
        <color theme="1"/>
        <rFont val="Calibri"/>
        <family val="2"/>
      </rPr>
      <t xml:space="preserve"> aan hoeveel licenties u van iedere online-uitgave wilt bestellen voor de betreffende docent. Indien u voor meer dan 6 docenten ook leerlingenlicenties wilt bestellen, neem dan contact met ons op.
Het bestand berekent automatisch in het tabblad '</t>
    </r>
    <r>
      <rPr>
        <sz val="12"/>
        <color rgb="FFA5A5A5"/>
        <rFont val="Calibri (Hoofdtekst)"/>
      </rPr>
      <t>Totaal licenties</t>
    </r>
    <r>
      <rPr>
        <sz val="12"/>
        <color theme="1"/>
        <rFont val="Calibri"/>
        <family val="2"/>
      </rPr>
      <t>' hoeveel bulkkorting u krijgt aan de hand van de bestelde aantallen. 
N.B. U heeft 1 licentie per leerling nodig.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</si>
</sst>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11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sz val="12"/>
      <color rgb="FF333333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  <scheme val="minor"/>
    </font>
    <font>
      <sz val="12"/>
      <color rgb="FFA5A5A5"/>
      <name val="Calibri (Hoofdtekst)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theme="4"/>
        <bgColor theme="4"/>
      </patternFill>
    </fill>
    <fill>
      <patternFill patternType="solid">
        <fgColor rgb="FF7030A0"/>
        <bgColor rgb="FF7030A0"/>
      </patternFill>
    </fill>
    <fill>
      <patternFill patternType="solid">
        <fgColor rgb="FFC00000"/>
        <bgColor rgb="FFC00000"/>
      </patternFill>
    </fill>
    <fill>
      <patternFill patternType="solid">
        <fgColor theme="5"/>
        <bgColor theme="5"/>
      </patternFill>
    </fill>
    <fill>
      <patternFill patternType="solid">
        <fgColor theme="7"/>
        <bgColor theme="7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5" fillId="2" borderId="1" xfId="0" applyFont="1" applyFill="1" applyBorder="1"/>
    <xf numFmtId="0" fontId="1" fillId="2" borderId="2" xfId="0" applyFont="1" applyFill="1" applyBorder="1"/>
    <xf numFmtId="0" fontId="1" fillId="3" borderId="1" xfId="0" applyFont="1" applyFill="1" applyBorder="1"/>
    <xf numFmtId="0" fontId="1" fillId="2" borderId="3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10" borderId="1" xfId="0" applyFont="1" applyFill="1" applyBorder="1"/>
    <xf numFmtId="44" fontId="1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1" fontId="1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1" fillId="11" borderId="1" xfId="0" applyFont="1" applyFill="1" applyBorder="1"/>
    <xf numFmtId="9" fontId="1" fillId="2" borderId="1" xfId="0" applyNumberFormat="1" applyFont="1" applyFill="1" applyBorder="1"/>
    <xf numFmtId="0" fontId="7" fillId="12" borderId="1" xfId="0" applyFont="1" applyFill="1" applyBorder="1"/>
    <xf numFmtId="0" fontId="4" fillId="2" borderId="1" xfId="0" applyFont="1" applyFill="1" applyBorder="1" applyAlignment="1">
      <alignment horizontal="right"/>
    </xf>
    <xf numFmtId="44" fontId="4" fillId="2" borderId="1" xfId="0" applyNumberFormat="1" applyFont="1" applyFill="1" applyBorder="1"/>
    <xf numFmtId="0" fontId="8" fillId="5" borderId="1" xfId="0" applyFont="1" applyFill="1" applyBorder="1"/>
    <xf numFmtId="0" fontId="8" fillId="6" borderId="1" xfId="0" applyFont="1" applyFill="1" applyBorder="1"/>
    <xf numFmtId="0" fontId="8" fillId="7" borderId="1" xfId="0" applyFont="1" applyFill="1" applyBorder="1"/>
    <xf numFmtId="1" fontId="1" fillId="11" borderId="1" xfId="0" applyNumberFormat="1" applyFont="1" applyFill="1" applyBorder="1"/>
    <xf numFmtId="0" fontId="1" fillId="11" borderId="1" xfId="0" applyFont="1" applyFill="1" applyBorder="1" applyAlignment="1">
      <alignment horizontal="right"/>
    </xf>
    <xf numFmtId="0" fontId="4" fillId="0" borderId="0" xfId="0" applyFont="1"/>
    <xf numFmtId="0" fontId="9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7058025</xdr:colOff>
      <xdr:row>1</xdr:row>
      <xdr:rowOff>152400</xdr:rowOff>
    </xdr:from>
    <xdr:ext cx="1076325" cy="466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152400</xdr:colOff>
      <xdr:row>1</xdr:row>
      <xdr:rowOff>0</xdr:rowOff>
    </xdr:from>
    <xdr:ext cx="1762125" cy="428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ministratie@lambo.nl?subject=Bestelformulier%20licenties%202018-1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lambo.nl/docenteninstructies-online-uitgav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7"/>
  <sheetViews>
    <sheetView workbookViewId="0">
      <selection activeCell="C24" sqref="C24"/>
    </sheetView>
  </sheetViews>
  <sheetFormatPr baseColWidth="10" defaultColWidth="11.1640625" defaultRowHeight="15" customHeight="1" x14ac:dyDescent="0.2"/>
  <cols>
    <col min="1" max="2" width="8.5" customWidth="1"/>
    <col min="3" max="3" width="77.83203125" customWidth="1"/>
    <col min="4" max="4" width="42.33203125" customWidth="1"/>
    <col min="5" max="26" width="8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" customHeight="1" x14ac:dyDescent="0.3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4" x14ac:dyDescent="0.2">
      <c r="A5" s="1"/>
      <c r="B5" s="4" t="s">
        <v>2</v>
      </c>
      <c r="C5" s="5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"/>
      <c r="B6" s="4" t="s">
        <v>4</v>
      </c>
      <c r="C6" s="39" t="s">
        <v>107</v>
      </c>
      <c r="D6" s="38" t="s">
        <v>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"/>
      <c r="B7" s="4"/>
      <c r="C7" s="39"/>
      <c r="D7" s="3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4"/>
      <c r="C8" s="39"/>
      <c r="D8" s="3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4"/>
      <c r="C9" s="39"/>
      <c r="D9" s="3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4"/>
      <c r="C10" s="39"/>
      <c r="D10" s="3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4"/>
      <c r="C11" s="39"/>
      <c r="D11" s="3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4"/>
      <c r="C12" s="39"/>
      <c r="D12" s="3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6"/>
      <c r="C13" s="39"/>
      <c r="D13" s="3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6"/>
      <c r="C14" s="39"/>
      <c r="D14" s="3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6"/>
      <c r="C15" s="5"/>
      <c r="D15" s="3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6" t="s">
        <v>6</v>
      </c>
      <c r="C16" s="7" t="s">
        <v>7</v>
      </c>
      <c r="D16" s="3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"/>
      <c r="C17" s="1" t="s">
        <v>8</v>
      </c>
      <c r="D17" s="3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1"/>
      <c r="C18" s="1"/>
      <c r="D18" s="3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"/>
      <c r="D19" s="3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3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2">
    <mergeCell ref="D6:D20"/>
    <mergeCell ref="C6:C14"/>
  </mergeCells>
  <hyperlinks>
    <hyperlink ref="C16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1.1640625" defaultRowHeight="15" customHeight="1" x14ac:dyDescent="0.2"/>
  <cols>
    <col min="1" max="1" width="8.5" customWidth="1"/>
    <col min="2" max="2" width="19" customWidth="1"/>
    <col min="3" max="3" width="29.83203125" customWidth="1"/>
    <col min="4" max="6" width="8.5" customWidth="1"/>
    <col min="7" max="7" width="1" customWidth="1"/>
    <col min="8" max="8" width="14.6640625" customWidth="1"/>
    <col min="9" max="9" width="1" customWidth="1"/>
    <col min="10" max="10" width="16.33203125" customWidth="1"/>
    <col min="11" max="11" width="1" customWidth="1"/>
    <col min="12" max="12" width="22.33203125" customWidth="1"/>
    <col min="13" max="26" width="8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3" t="s">
        <v>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2">
      <c r="A8" s="1"/>
      <c r="B8" s="6" t="s">
        <v>10</v>
      </c>
      <c r="C8" s="1"/>
      <c r="D8" s="1"/>
      <c r="E8" s="6" t="s">
        <v>11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2">
      <c r="A9" s="1"/>
      <c r="B9" s="1" t="s">
        <v>12</v>
      </c>
      <c r="C9" s="8" t="s">
        <v>13</v>
      </c>
      <c r="D9" s="1"/>
      <c r="E9" s="1"/>
      <c r="F9" s="1" t="s">
        <v>12</v>
      </c>
      <c r="G9" s="1"/>
      <c r="H9" s="1" t="s">
        <v>14</v>
      </c>
      <c r="I9" s="1"/>
      <c r="J9" s="1" t="s">
        <v>15</v>
      </c>
      <c r="K9" s="1"/>
      <c r="L9" s="1" t="s">
        <v>16</v>
      </c>
      <c r="M9" s="1" t="s">
        <v>17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2">
      <c r="A10" s="1"/>
      <c r="B10" s="1" t="s">
        <v>14</v>
      </c>
      <c r="C10" s="8"/>
      <c r="D10" s="1"/>
      <c r="E10" s="9" t="s">
        <v>18</v>
      </c>
      <c r="F10" s="1" t="s">
        <v>13</v>
      </c>
      <c r="G10" s="1"/>
      <c r="H10" s="8"/>
      <c r="I10" s="1"/>
      <c r="J10" s="8"/>
      <c r="K10" s="1"/>
      <c r="L10" s="8"/>
      <c r="M10" s="1" t="s">
        <v>13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2">
      <c r="A11" s="1"/>
      <c r="B11" s="1" t="s">
        <v>15</v>
      </c>
      <c r="C11" s="10"/>
      <c r="D11" s="1"/>
      <c r="E11" s="11" t="s">
        <v>19</v>
      </c>
      <c r="F11" s="1" t="s">
        <v>13</v>
      </c>
      <c r="G11" s="1"/>
      <c r="H11" s="8"/>
      <c r="I11" s="1"/>
      <c r="J11" s="8"/>
      <c r="K11" s="1"/>
      <c r="L11" s="8"/>
      <c r="M11" s="1" t="s">
        <v>13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2">
      <c r="A12" s="1"/>
      <c r="B12" s="1" t="s">
        <v>16</v>
      </c>
      <c r="C12" s="10"/>
      <c r="D12" s="1"/>
      <c r="E12" s="12" t="s">
        <v>20</v>
      </c>
      <c r="F12" s="1" t="s">
        <v>13</v>
      </c>
      <c r="G12" s="1"/>
      <c r="H12" s="8"/>
      <c r="I12" s="1"/>
      <c r="J12" s="8"/>
      <c r="K12" s="1"/>
      <c r="L12" s="8"/>
      <c r="M12" s="1" t="s">
        <v>13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2">
      <c r="A13" s="1"/>
      <c r="B13" s="1"/>
      <c r="C13" s="1"/>
      <c r="D13" s="1"/>
      <c r="E13" s="13" t="s">
        <v>21</v>
      </c>
      <c r="F13" s="1" t="s">
        <v>13</v>
      </c>
      <c r="G13" s="1"/>
      <c r="H13" s="8"/>
      <c r="I13" s="1"/>
      <c r="J13" s="8"/>
      <c r="K13" s="1"/>
      <c r="L13" s="8"/>
      <c r="M13" s="1" t="s">
        <v>13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2">
      <c r="A14" s="1"/>
      <c r="B14" s="6" t="s">
        <v>22</v>
      </c>
      <c r="C14" s="1"/>
      <c r="D14" s="1"/>
      <c r="E14" s="14" t="s">
        <v>23</v>
      </c>
      <c r="F14" s="1" t="s">
        <v>13</v>
      </c>
      <c r="G14" s="1"/>
      <c r="H14" s="8"/>
      <c r="I14" s="1"/>
      <c r="J14" s="8"/>
      <c r="K14" s="1"/>
      <c r="L14" s="8"/>
      <c r="M14" s="1" t="s">
        <v>13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2">
      <c r="A15" s="1"/>
      <c r="B15" s="1" t="s">
        <v>24</v>
      </c>
      <c r="C15" s="8"/>
      <c r="D15" s="1"/>
      <c r="E15" s="15" t="s">
        <v>25</v>
      </c>
      <c r="F15" s="1" t="s">
        <v>13</v>
      </c>
      <c r="G15" s="1"/>
      <c r="H15" s="8"/>
      <c r="I15" s="1"/>
      <c r="J15" s="8"/>
      <c r="K15" s="1"/>
      <c r="L15" s="8"/>
      <c r="M15" s="1" t="s">
        <v>13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2">
      <c r="A16" s="1"/>
      <c r="B16" s="1" t="s">
        <v>26</v>
      </c>
      <c r="C16" s="8"/>
      <c r="D16" s="1"/>
      <c r="E16" s="16" t="s">
        <v>27</v>
      </c>
      <c r="F16" s="1" t="s">
        <v>13</v>
      </c>
      <c r="G16" s="1"/>
      <c r="H16" s="8"/>
      <c r="I16" s="1"/>
      <c r="J16" s="8"/>
      <c r="K16" s="1"/>
      <c r="L16" s="8"/>
      <c r="M16" s="1" t="s">
        <v>13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2">
      <c r="A17" s="1"/>
      <c r="B17" s="1" t="s">
        <v>28</v>
      </c>
      <c r="C17" s="8"/>
      <c r="D17" s="1"/>
      <c r="E17" s="1" t="s">
        <v>29</v>
      </c>
      <c r="F17" s="1" t="s">
        <v>13</v>
      </c>
      <c r="G17" s="1"/>
      <c r="H17" s="8"/>
      <c r="I17" s="1"/>
      <c r="J17" s="8"/>
      <c r="K17" s="1"/>
      <c r="L17" s="8"/>
      <c r="M17" s="1" t="s">
        <v>13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2">
      <c r="A18" s="1"/>
      <c r="B18" s="1" t="s">
        <v>30</v>
      </c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6" t="s">
        <v>31</v>
      </c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 t="s">
        <v>13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 t="s">
        <v>32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 t="s">
        <v>33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 t="s">
        <v>34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3">
    <dataValidation type="custom" allowBlank="1" showErrorMessage="1" sqref="C12" xr:uid="{00000000-0002-0000-0100-000000000000}">
      <formula1>GT(LEN(C12),(5))</formula1>
    </dataValidation>
    <dataValidation type="custom" allowBlank="1" showErrorMessage="1" sqref="C10:C11" xr:uid="{00000000-0002-0000-0100-000002000000}">
      <formula1>GT(LEN(C10),(1))</formula1>
    </dataValidation>
    <dataValidation type="list" allowBlank="1" showErrorMessage="1" sqref="M10:M17" xr:uid="{00000000-0002-0000-0100-000003000000}">
      <formula1>$M$48:$M$51</formula1>
    </dataValidation>
  </dataValidations>
  <pageMargins left="0.7" right="0.7" top="0.75" bottom="0.75" header="0" footer="0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1000000}">
          <x14:formula1>
            <xm:f>Blad4!$B$2:$B$5</xm:f>
          </x14:formula1>
          <xm:sqref>C9 F10:G17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Z1002"/>
  <sheetViews>
    <sheetView workbookViewId="0"/>
  </sheetViews>
  <sheetFormatPr baseColWidth="10" defaultColWidth="11.1640625" defaultRowHeight="15" customHeight="1" x14ac:dyDescent="0.2"/>
  <cols>
    <col min="1" max="1" width="8.5" customWidth="1"/>
    <col min="2" max="2" width="17.5" customWidth="1"/>
    <col min="3" max="3" width="51.1640625" customWidth="1"/>
    <col min="4" max="4" width="17.1640625" customWidth="1"/>
    <col min="5" max="5" width="12.1640625" customWidth="1"/>
    <col min="6" max="7" width="8.5" customWidth="1"/>
    <col min="8" max="8" width="10.83203125" customWidth="1"/>
    <col min="9" max="26" width="8.5" customWidth="1"/>
  </cols>
  <sheetData>
    <row r="1" spans="1:26" ht="15.75" customHeight="1" x14ac:dyDescent="0.2">
      <c r="A1" s="1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18" t="str">
        <f>Gegevens!B2</f>
        <v>Bestelformulier licenties 2024-2025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9" t="s">
        <v>35</v>
      </c>
      <c r="C3" s="1"/>
      <c r="D3" s="20" t="s">
        <v>18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7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">
      <c r="A7" s="1"/>
      <c r="B7" s="24">
        <v>9789460620966</v>
      </c>
      <c r="C7" s="25" t="s">
        <v>44</v>
      </c>
      <c r="D7" s="25" t="s">
        <v>45</v>
      </c>
      <c r="E7" s="21">
        <v>9.5</v>
      </c>
      <c r="F7" s="26">
        <v>0</v>
      </c>
      <c r="G7" s="27">
        <f t="shared" ref="G7:G20" si="0">IF(F7&lt;10,0%,IF(F7&lt;25,5%,IF(F7&lt;100,10%,15%)))</f>
        <v>0</v>
      </c>
      <c r="H7" s="21">
        <f t="shared" ref="H7:H20" si="1">E7*F7*G7</f>
        <v>0</v>
      </c>
      <c r="I7" s="21">
        <f t="shared" ref="I7:I20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24">
        <v>9789460621154</v>
      </c>
      <c r="C8" s="25" t="s">
        <v>46</v>
      </c>
      <c r="D8" s="25" t="s">
        <v>45</v>
      </c>
      <c r="E8" s="21">
        <v>5.5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24">
        <v>9789460621086</v>
      </c>
      <c r="C9" s="25" t="s">
        <v>47</v>
      </c>
      <c r="D9" s="25" t="s">
        <v>45</v>
      </c>
      <c r="E9" s="21">
        <v>9.5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24">
        <v>9789460621017</v>
      </c>
      <c r="C10" s="25" t="s">
        <v>48</v>
      </c>
      <c r="D10" s="25" t="s">
        <v>45</v>
      </c>
      <c r="E10" s="21">
        <v>5.5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24">
        <v>9789460621109</v>
      </c>
      <c r="C11" s="25" t="s">
        <v>49</v>
      </c>
      <c r="D11" s="25" t="s">
        <v>45</v>
      </c>
      <c r="E11" s="21">
        <v>9.5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24">
        <v>9789460621215</v>
      </c>
      <c r="C12" s="25" t="s">
        <v>50</v>
      </c>
      <c r="D12" s="25" t="s">
        <v>45</v>
      </c>
      <c r="E12" s="21">
        <v>5.5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24">
        <v>9789460621093</v>
      </c>
      <c r="C13" s="25" t="s">
        <v>51</v>
      </c>
      <c r="D13" s="25" t="s">
        <v>45</v>
      </c>
      <c r="E13" s="21">
        <v>9.5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24">
        <v>9789460621123</v>
      </c>
      <c r="C14" s="25" t="s">
        <v>52</v>
      </c>
      <c r="D14" s="25" t="s">
        <v>45</v>
      </c>
      <c r="E14" s="21">
        <v>5.5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24">
        <v>9789460621079</v>
      </c>
      <c r="C15" s="25" t="s">
        <v>53</v>
      </c>
      <c r="D15" s="25" t="s">
        <v>45</v>
      </c>
      <c r="E15" s="21">
        <v>9.5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24">
        <v>9789460621147</v>
      </c>
      <c r="C16" s="25" t="s">
        <v>54</v>
      </c>
      <c r="D16" s="25" t="s">
        <v>45</v>
      </c>
      <c r="E16" s="21">
        <v>5.5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24">
        <v>9789460621000</v>
      </c>
      <c r="C17" s="25" t="s">
        <v>55</v>
      </c>
      <c r="D17" s="25" t="s">
        <v>45</v>
      </c>
      <c r="E17" s="21">
        <v>9.5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24">
        <v>9789460621130</v>
      </c>
      <c r="C18" s="25" t="s">
        <v>56</v>
      </c>
      <c r="D18" s="25" t="s">
        <v>45</v>
      </c>
      <c r="E18" s="21">
        <v>5.5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24" t="s">
        <v>57</v>
      </c>
      <c r="C19" s="25" t="s">
        <v>58</v>
      </c>
      <c r="D19" s="25" t="s">
        <v>45</v>
      </c>
      <c r="E19" s="21">
        <v>25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24" t="s">
        <v>59</v>
      </c>
      <c r="C20" s="25" t="s">
        <v>60</v>
      </c>
      <c r="D20" s="25" t="s">
        <v>45</v>
      </c>
      <c r="E20" s="21">
        <v>35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24"/>
      <c r="C21" s="25"/>
      <c r="D21" s="25"/>
      <c r="E21" s="21"/>
      <c r="F21" s="21"/>
      <c r="G21" s="27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4">
        <v>9789460621208</v>
      </c>
      <c r="C22" s="25" t="s">
        <v>61</v>
      </c>
      <c r="D22" s="25" t="s">
        <v>62</v>
      </c>
      <c r="E22" s="21">
        <v>9.5</v>
      </c>
      <c r="F22" s="26">
        <v>0</v>
      </c>
      <c r="G22" s="27">
        <f t="shared" ref="G22:G30" si="3">IF(F22&lt;10,0%,IF(F22&lt;25,5%,IF(F22&lt;100,10%,15%)))</f>
        <v>0</v>
      </c>
      <c r="H22" s="21">
        <f t="shared" ref="H22:H30" si="4">E22*F22*G22</f>
        <v>0</v>
      </c>
      <c r="I22" s="21">
        <f t="shared" ref="I22:I30" si="5">E22*F22-H22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24">
        <v>9789460621345</v>
      </c>
      <c r="C23" s="25" t="s">
        <v>63</v>
      </c>
      <c r="D23" s="25" t="s">
        <v>62</v>
      </c>
      <c r="E23" s="21">
        <v>15</v>
      </c>
      <c r="F23" s="26">
        <v>0</v>
      </c>
      <c r="G23" s="27">
        <f t="shared" si="3"/>
        <v>0</v>
      </c>
      <c r="H23" s="21">
        <f t="shared" si="4"/>
        <v>0</v>
      </c>
      <c r="I23" s="21">
        <f t="shared" si="5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24">
        <v>9789460621802</v>
      </c>
      <c r="C24" s="25" t="s">
        <v>64</v>
      </c>
      <c r="D24" s="25" t="s">
        <v>62</v>
      </c>
      <c r="E24" s="21">
        <v>15</v>
      </c>
      <c r="F24" s="26">
        <v>0</v>
      </c>
      <c r="G24" s="27">
        <f t="shared" si="3"/>
        <v>0</v>
      </c>
      <c r="H24" s="21">
        <f t="shared" si="4"/>
        <v>0</v>
      </c>
      <c r="I24" s="21">
        <f t="shared" si="5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24">
        <v>9789460621291</v>
      </c>
      <c r="C25" s="25" t="s">
        <v>65</v>
      </c>
      <c r="D25" s="25" t="s">
        <v>62</v>
      </c>
      <c r="E25" s="21">
        <v>13.5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24" t="s">
        <v>66</v>
      </c>
      <c r="C26" s="25" t="s">
        <v>67</v>
      </c>
      <c r="D26" s="25" t="s">
        <v>62</v>
      </c>
      <c r="E26" s="21">
        <v>25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24">
        <v>9789460621833</v>
      </c>
      <c r="C27" s="25" t="s">
        <v>68</v>
      </c>
      <c r="D27" s="25" t="s">
        <v>62</v>
      </c>
      <c r="E27" s="21">
        <v>17.5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24">
        <v>9789460621451</v>
      </c>
      <c r="C28" s="25" t="s">
        <v>69</v>
      </c>
      <c r="D28" s="25" t="s">
        <v>62</v>
      </c>
      <c r="E28" s="21">
        <v>10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24">
        <v>9789460621734</v>
      </c>
      <c r="C29" s="25" t="s">
        <v>70</v>
      </c>
      <c r="D29" s="25" t="s">
        <v>62</v>
      </c>
      <c r="E29" s="21">
        <v>5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 t="s">
        <v>71</v>
      </c>
      <c r="B30" s="24">
        <v>9789460621901</v>
      </c>
      <c r="C30" s="25" t="s">
        <v>72</v>
      </c>
      <c r="D30" s="25" t="s">
        <v>62</v>
      </c>
      <c r="E30" s="21">
        <v>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24"/>
      <c r="C31" s="25"/>
      <c r="D31" s="25"/>
      <c r="E31" s="21"/>
      <c r="F31" s="2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24">
        <v>9789460621246</v>
      </c>
      <c r="C32" s="25" t="s">
        <v>73</v>
      </c>
      <c r="D32" s="25" t="s">
        <v>74</v>
      </c>
      <c r="E32" s="21">
        <v>15</v>
      </c>
      <c r="F32" s="26">
        <v>0</v>
      </c>
      <c r="G32" s="27">
        <f t="shared" ref="G32:G33" si="6">IF(F32&lt;10,0%,IF(F32&lt;25,5%,IF(F32&lt;100,10%,15%)))</f>
        <v>0</v>
      </c>
      <c r="H32" s="21">
        <f t="shared" ref="H32:H33" si="7">E32*F32*G32</f>
        <v>0</v>
      </c>
      <c r="I32" s="21">
        <f t="shared" ref="I32:I33" si="8">E32*F32-H32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24">
        <v>9789460622021</v>
      </c>
      <c r="C33" s="25" t="s">
        <v>75</v>
      </c>
      <c r="D33" s="25" t="s">
        <v>74</v>
      </c>
      <c r="E33" s="21">
        <v>15</v>
      </c>
      <c r="F33" s="26">
        <v>0</v>
      </c>
      <c r="G33" s="27">
        <f t="shared" si="6"/>
        <v>0</v>
      </c>
      <c r="H33" s="21">
        <f t="shared" si="7"/>
        <v>0</v>
      </c>
      <c r="I33" s="21">
        <f t="shared" si="8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4"/>
      <c r="C34" s="1"/>
      <c r="D34" s="1"/>
      <c r="E34" s="21"/>
      <c r="F34" s="2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24">
        <v>9789460621659</v>
      </c>
      <c r="C35" s="1" t="s">
        <v>76</v>
      </c>
      <c r="D35" s="1" t="s">
        <v>77</v>
      </c>
      <c r="E35" s="21">
        <v>15</v>
      </c>
      <c r="F35" s="26">
        <v>0</v>
      </c>
      <c r="G35" s="27">
        <f t="shared" ref="G35:G41" si="9">IF(F35&lt;10,0%,IF(F35&lt;25,5%,IF(F35&lt;100,10%,15%)))</f>
        <v>0</v>
      </c>
      <c r="H35" s="21">
        <f t="shared" ref="H35:H41" si="10">E35*F35*G35</f>
        <v>0</v>
      </c>
      <c r="I35" s="21">
        <f t="shared" ref="I35:I41" si="11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24">
        <v>9789460621673</v>
      </c>
      <c r="C36" s="1" t="s">
        <v>78</v>
      </c>
      <c r="D36" s="1" t="s">
        <v>77</v>
      </c>
      <c r="E36" s="21">
        <v>15</v>
      </c>
      <c r="F36" s="26">
        <v>0</v>
      </c>
      <c r="G36" s="27">
        <f t="shared" si="9"/>
        <v>0</v>
      </c>
      <c r="H36" s="21">
        <f t="shared" si="10"/>
        <v>0</v>
      </c>
      <c r="I36" s="21">
        <f t="shared" si="11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4">
        <v>9789460621697</v>
      </c>
      <c r="C37" s="28" t="s">
        <v>79</v>
      </c>
      <c r="D37" s="1" t="s">
        <v>77</v>
      </c>
      <c r="E37" s="21">
        <v>12</v>
      </c>
      <c r="F37" s="26">
        <v>0</v>
      </c>
      <c r="G37" s="27">
        <f t="shared" si="9"/>
        <v>0</v>
      </c>
      <c r="H37" s="21">
        <f t="shared" si="10"/>
        <v>0</v>
      </c>
      <c r="I37" s="21">
        <f t="shared" si="11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24">
        <v>9789460621727</v>
      </c>
      <c r="C38" s="1" t="s">
        <v>80</v>
      </c>
      <c r="D38" s="1" t="s">
        <v>77</v>
      </c>
      <c r="E38" s="21">
        <v>12</v>
      </c>
      <c r="F38" s="26">
        <v>0</v>
      </c>
      <c r="G38" s="27">
        <f t="shared" si="9"/>
        <v>0</v>
      </c>
      <c r="H38" s="21">
        <f t="shared" si="10"/>
        <v>0</v>
      </c>
      <c r="I38" s="21">
        <f t="shared" si="11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7">
        <v>9789460621741</v>
      </c>
      <c r="C39" s="1" t="s">
        <v>81</v>
      </c>
      <c r="D39" s="1" t="s">
        <v>77</v>
      </c>
      <c r="E39" s="21">
        <v>12</v>
      </c>
      <c r="F39" s="26">
        <v>0</v>
      </c>
      <c r="G39" s="27">
        <f t="shared" si="9"/>
        <v>0</v>
      </c>
      <c r="H39" s="21">
        <f t="shared" si="10"/>
        <v>0</v>
      </c>
      <c r="I39" s="21">
        <f t="shared" si="11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7">
        <v>9789460621758</v>
      </c>
      <c r="C40" s="1" t="s">
        <v>82</v>
      </c>
      <c r="D40" s="1" t="s">
        <v>77</v>
      </c>
      <c r="E40" s="21">
        <v>5</v>
      </c>
      <c r="F40" s="26">
        <v>0</v>
      </c>
      <c r="G40" s="27">
        <f t="shared" si="9"/>
        <v>0</v>
      </c>
      <c r="H40" s="21">
        <f t="shared" si="10"/>
        <v>0</v>
      </c>
      <c r="I40" s="21">
        <f t="shared" si="11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7">
        <v>9789460621789</v>
      </c>
      <c r="C41" s="1" t="s">
        <v>83</v>
      </c>
      <c r="D41" s="1" t="s">
        <v>77</v>
      </c>
      <c r="E41" s="21">
        <v>5</v>
      </c>
      <c r="F41" s="26">
        <v>0</v>
      </c>
      <c r="G41" s="27">
        <f t="shared" si="9"/>
        <v>0</v>
      </c>
      <c r="H41" s="21">
        <f t="shared" si="10"/>
        <v>0</v>
      </c>
      <c r="I41" s="21">
        <f t="shared" si="11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7"/>
      <c r="C42" s="1"/>
      <c r="D42" s="1"/>
      <c r="E42" s="21"/>
      <c r="F42" s="2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6"/>
      <c r="B43" s="29" t="s">
        <v>36</v>
      </c>
      <c r="C43" s="6" t="s">
        <v>84</v>
      </c>
      <c r="D43" s="6" t="s">
        <v>38</v>
      </c>
      <c r="E43" s="30"/>
      <c r="F43" s="21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">
      <c r="A44" s="1"/>
      <c r="B44" s="17" t="s">
        <v>85</v>
      </c>
      <c r="C44" s="25" t="s">
        <v>86</v>
      </c>
      <c r="D44" s="25" t="s">
        <v>45</v>
      </c>
      <c r="E44" s="21">
        <v>15</v>
      </c>
      <c r="F44" s="26">
        <v>0</v>
      </c>
      <c r="G44" s="27">
        <f t="shared" ref="G44:G50" si="12">IF(F44&lt;10,0%,IF(F44&lt;25,5%,IF(F44&lt;100,10%,15%)))</f>
        <v>0</v>
      </c>
      <c r="H44" s="21">
        <f t="shared" ref="H44:H50" si="13">E44*F44*G44</f>
        <v>0</v>
      </c>
      <c r="I44" s="21">
        <f t="shared" ref="I44:I50" si="14">E44*F44-H44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7" t="s">
        <v>87</v>
      </c>
      <c r="C45" s="25" t="s">
        <v>88</v>
      </c>
      <c r="D45" s="25" t="s">
        <v>45</v>
      </c>
      <c r="E45" s="21">
        <v>15</v>
      </c>
      <c r="F45" s="26">
        <v>0</v>
      </c>
      <c r="G45" s="27">
        <f t="shared" si="12"/>
        <v>0</v>
      </c>
      <c r="H45" s="21">
        <f t="shared" si="13"/>
        <v>0</v>
      </c>
      <c r="I45" s="21">
        <f t="shared" si="14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7" t="s">
        <v>89</v>
      </c>
      <c r="C46" s="25" t="s">
        <v>90</v>
      </c>
      <c r="D46" s="25" t="s">
        <v>45</v>
      </c>
      <c r="E46" s="21">
        <v>15</v>
      </c>
      <c r="F46" s="26">
        <v>0</v>
      </c>
      <c r="G46" s="27">
        <f t="shared" si="12"/>
        <v>0</v>
      </c>
      <c r="H46" s="21">
        <f t="shared" si="13"/>
        <v>0</v>
      </c>
      <c r="I46" s="21">
        <f t="shared" si="14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7" t="s">
        <v>91</v>
      </c>
      <c r="C47" s="25" t="s">
        <v>92</v>
      </c>
      <c r="D47" s="25" t="s">
        <v>45</v>
      </c>
      <c r="E47" s="21">
        <v>15</v>
      </c>
      <c r="F47" s="26">
        <v>0</v>
      </c>
      <c r="G47" s="27">
        <f t="shared" si="12"/>
        <v>0</v>
      </c>
      <c r="H47" s="21">
        <f t="shared" si="13"/>
        <v>0</v>
      </c>
      <c r="I47" s="21">
        <f t="shared" si="14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7" t="s">
        <v>93</v>
      </c>
      <c r="C48" s="25" t="s">
        <v>94</v>
      </c>
      <c r="D48" s="25" t="s">
        <v>45</v>
      </c>
      <c r="E48" s="21">
        <v>15</v>
      </c>
      <c r="F48" s="26">
        <v>0</v>
      </c>
      <c r="G48" s="27">
        <f t="shared" si="12"/>
        <v>0</v>
      </c>
      <c r="H48" s="21">
        <f t="shared" si="13"/>
        <v>0</v>
      </c>
      <c r="I48" s="21">
        <f t="shared" si="14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7" t="s">
        <v>95</v>
      </c>
      <c r="C49" s="25" t="s">
        <v>96</v>
      </c>
      <c r="D49" s="25" t="s">
        <v>45</v>
      </c>
      <c r="E49" s="21">
        <v>15</v>
      </c>
      <c r="F49" s="26">
        <v>0</v>
      </c>
      <c r="G49" s="27">
        <f t="shared" si="12"/>
        <v>0</v>
      </c>
      <c r="H49" s="21">
        <f t="shared" si="13"/>
        <v>0</v>
      </c>
      <c r="I49" s="21">
        <f t="shared" si="14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7" t="s">
        <v>97</v>
      </c>
      <c r="C50" s="1" t="s">
        <v>98</v>
      </c>
      <c r="D50" s="25" t="s">
        <v>45</v>
      </c>
      <c r="E50" s="21">
        <v>89</v>
      </c>
      <c r="F50" s="26">
        <v>0</v>
      </c>
      <c r="G50" s="27">
        <f t="shared" si="12"/>
        <v>0</v>
      </c>
      <c r="H50" s="21">
        <f t="shared" si="13"/>
        <v>0</v>
      </c>
      <c r="I50" s="21">
        <f t="shared" si="14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7"/>
      <c r="C51" s="1"/>
      <c r="D51" s="25"/>
      <c r="E51" s="21"/>
      <c r="F51" s="21"/>
      <c r="G51" s="27"/>
      <c r="H51" s="21"/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7"/>
      <c r="C52" s="1"/>
      <c r="D52" s="1"/>
      <c r="E52" s="1"/>
      <c r="F52" s="1"/>
      <c r="G52" s="1"/>
      <c r="H52" s="1"/>
      <c r="I52" s="6" t="s">
        <v>99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7"/>
      <c r="C53" s="1"/>
      <c r="D53" s="1"/>
      <c r="E53" s="1"/>
      <c r="F53" s="1"/>
      <c r="G53" s="1"/>
      <c r="H53" s="1"/>
      <c r="I53" s="21">
        <f>SUM(I7:I50)</f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7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7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7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7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7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7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7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7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7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7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7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7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7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7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7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7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7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7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7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7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7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7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7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7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7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7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7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7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7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7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7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7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7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7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7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7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7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7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7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7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7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7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7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7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7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7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7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7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7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7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7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7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7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7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7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7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7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7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7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7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7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7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7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7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7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7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7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7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7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7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7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7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7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7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7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7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7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7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7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7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7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7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7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7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7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7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7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7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7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7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7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7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7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7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7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7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7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7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7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7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7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7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7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7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7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7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7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7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7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7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7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7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7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7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7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7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7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7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7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7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7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7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7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7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7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7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7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7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7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7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7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7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7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7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7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7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7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7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7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7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7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7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7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7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7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7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7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7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7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7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7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7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7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7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7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7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7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7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7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7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7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7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7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7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7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7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7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7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7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7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7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7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7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7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7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7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7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7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7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7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7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7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7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7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7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7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7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7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7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7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7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7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7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7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7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7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7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7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7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7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7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7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7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7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7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7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7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7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7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7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7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7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7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7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7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7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7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7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7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7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7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7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7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7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7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7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7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7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7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7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7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7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7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7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7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7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7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7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7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7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7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7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7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7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7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7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7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7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7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7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7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7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7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7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7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7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7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7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7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7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7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7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7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7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7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7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7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7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7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7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7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7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7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7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7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7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7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7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7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7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7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7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7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7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7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7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7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7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7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7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7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7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7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7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7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7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7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7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7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7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7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7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7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7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7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7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7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7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7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7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7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7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7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7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7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7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7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7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7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7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7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7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7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7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7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7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7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7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7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7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7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7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7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7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7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7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7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7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7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7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7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7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7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7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7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7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7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7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7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7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7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7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7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7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7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7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7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7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7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7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7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7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7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7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7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7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7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7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7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7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7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7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7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7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7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7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7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7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7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7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7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7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7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7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7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7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7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7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7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7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7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7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7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7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7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7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7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7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7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7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7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7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7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7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7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7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7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7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7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7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7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7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7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7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7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7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7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7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7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7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7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7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7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7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7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7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7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7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7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7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7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7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7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7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7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7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7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7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7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7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7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7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7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7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7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7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7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7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7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7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7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7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7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7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7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7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7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7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7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7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7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7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7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7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7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7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7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7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7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7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7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7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7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7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7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7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7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7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7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7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7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7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7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7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7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7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7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7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7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7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7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7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7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7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7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7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7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7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7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7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7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7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7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7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7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7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7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7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7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7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7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7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7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7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7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7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7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7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7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7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7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7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7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7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7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7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7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7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7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7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7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7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7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7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7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7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7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7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7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7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7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7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7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7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7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7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7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7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7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7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7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7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7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7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7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7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7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7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7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7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7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7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7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7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7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7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7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7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7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7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7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7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7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7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7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7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7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7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7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7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7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7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7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7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7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7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7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7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7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7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7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7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7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7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7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7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7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7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7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7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7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7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7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7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7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7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7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7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7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7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7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7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7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7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7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7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7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7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7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7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7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7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7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7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7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7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7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7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7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7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7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7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7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7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7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7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7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7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7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7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7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7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7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7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7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7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7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7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7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7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7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7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7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7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7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7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7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7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7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7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7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7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7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7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7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7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7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7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7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7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7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7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7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7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7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7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7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7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7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7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7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7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7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7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7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7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7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7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7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7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7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7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7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7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7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7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7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7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7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7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7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7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7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7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7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7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7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7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7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7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7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7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7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7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7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7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7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7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7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7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7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7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7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7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7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7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7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7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7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7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7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7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7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7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7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7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7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7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">
      <c r="A1001" s="1"/>
      <c r="B1001" s="17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">
      <c r="A1002" s="1"/>
      <c r="B1002" s="17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Z998"/>
  <sheetViews>
    <sheetView workbookViewId="0"/>
  </sheetViews>
  <sheetFormatPr baseColWidth="10" defaultColWidth="11.1640625" defaultRowHeight="15" customHeight="1" x14ac:dyDescent="0.2"/>
  <cols>
    <col min="1" max="1" width="8.5" customWidth="1"/>
    <col min="2" max="2" width="17.5" customWidth="1"/>
    <col min="3" max="3" width="51.1640625" customWidth="1"/>
    <col min="4" max="4" width="17.1640625" customWidth="1"/>
    <col min="5" max="5" width="12.1640625" customWidth="1"/>
    <col min="6" max="7" width="8.5" customWidth="1"/>
    <col min="8" max="8" width="10.83203125" customWidth="1"/>
    <col min="9" max="26" width="8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2" t="str">
        <f>Gegevens!B2</f>
        <v>Bestelformulier licenties 2024-2025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9" t="s">
        <v>35</v>
      </c>
      <c r="C3" s="1"/>
      <c r="D3" s="11" t="s">
        <v>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">
      <c r="A7" s="1"/>
      <c r="B7" s="24">
        <v>9789460620966</v>
      </c>
      <c r="C7" s="25" t="s">
        <v>44</v>
      </c>
      <c r="D7" s="25" t="s">
        <v>45</v>
      </c>
      <c r="E7" s="21">
        <v>9.5</v>
      </c>
      <c r="F7" s="26">
        <v>0</v>
      </c>
      <c r="G7" s="27">
        <f t="shared" ref="G7:G20" si="0">IF(F7&lt;10,0%,IF(F7&lt;25,5%,IF(F7&lt;100,10%,15%)))</f>
        <v>0</v>
      </c>
      <c r="H7" s="21">
        <f t="shared" ref="H7:H20" si="1">E7*F7*G7</f>
        <v>0</v>
      </c>
      <c r="I7" s="21">
        <f t="shared" ref="I7:I20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24">
        <v>9789460621154</v>
      </c>
      <c r="C8" s="25" t="s">
        <v>46</v>
      </c>
      <c r="D8" s="25" t="s">
        <v>45</v>
      </c>
      <c r="E8" s="21">
        <v>5.5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24">
        <v>9789460621086</v>
      </c>
      <c r="C9" s="25" t="s">
        <v>47</v>
      </c>
      <c r="D9" s="25" t="s">
        <v>45</v>
      </c>
      <c r="E9" s="21">
        <v>9.5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24">
        <v>9789460621017</v>
      </c>
      <c r="C10" s="25" t="s">
        <v>48</v>
      </c>
      <c r="D10" s="25" t="s">
        <v>45</v>
      </c>
      <c r="E10" s="21">
        <v>5.5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24">
        <v>9789460621109</v>
      </c>
      <c r="C11" s="25" t="s">
        <v>49</v>
      </c>
      <c r="D11" s="25" t="s">
        <v>45</v>
      </c>
      <c r="E11" s="21">
        <v>9.5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24">
        <v>9789460621215</v>
      </c>
      <c r="C12" s="25" t="s">
        <v>50</v>
      </c>
      <c r="D12" s="25" t="s">
        <v>45</v>
      </c>
      <c r="E12" s="21">
        <v>5.5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24">
        <v>9789460621093</v>
      </c>
      <c r="C13" s="25" t="s">
        <v>51</v>
      </c>
      <c r="D13" s="25" t="s">
        <v>45</v>
      </c>
      <c r="E13" s="21">
        <v>9.5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24">
        <v>9789460621123</v>
      </c>
      <c r="C14" s="25" t="s">
        <v>52</v>
      </c>
      <c r="D14" s="25" t="s">
        <v>45</v>
      </c>
      <c r="E14" s="21">
        <v>5.5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24">
        <v>9789460621079</v>
      </c>
      <c r="C15" s="25" t="s">
        <v>53</v>
      </c>
      <c r="D15" s="25" t="s">
        <v>45</v>
      </c>
      <c r="E15" s="21">
        <v>9.5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24">
        <v>9789460621147</v>
      </c>
      <c r="C16" s="25" t="s">
        <v>54</v>
      </c>
      <c r="D16" s="25" t="s">
        <v>45</v>
      </c>
      <c r="E16" s="21">
        <v>5.5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24">
        <v>9789460621000</v>
      </c>
      <c r="C17" s="25" t="s">
        <v>55</v>
      </c>
      <c r="D17" s="25" t="s">
        <v>45</v>
      </c>
      <c r="E17" s="21">
        <v>9.5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24">
        <v>9789460621130</v>
      </c>
      <c r="C18" s="25" t="s">
        <v>56</v>
      </c>
      <c r="D18" s="25" t="s">
        <v>45</v>
      </c>
      <c r="E18" s="21">
        <v>5.5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24" t="s">
        <v>57</v>
      </c>
      <c r="C19" s="25" t="s">
        <v>58</v>
      </c>
      <c r="D19" s="25" t="s">
        <v>45</v>
      </c>
      <c r="E19" s="21">
        <v>25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24" t="s">
        <v>59</v>
      </c>
      <c r="C20" s="25" t="s">
        <v>60</v>
      </c>
      <c r="D20" s="25" t="s">
        <v>45</v>
      </c>
      <c r="E20" s="21">
        <v>35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24"/>
      <c r="C21" s="25"/>
      <c r="D21" s="25"/>
      <c r="E21" s="21"/>
      <c r="F21" s="21"/>
      <c r="G21" s="27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4">
        <v>9789460621208</v>
      </c>
      <c r="C22" s="25" t="s">
        <v>61</v>
      </c>
      <c r="D22" s="25" t="s">
        <v>62</v>
      </c>
      <c r="E22" s="21">
        <v>9.5</v>
      </c>
      <c r="F22" s="26">
        <v>0</v>
      </c>
      <c r="G22" s="27">
        <f t="shared" ref="G22:G30" si="3">IF(F22&lt;10,0%,IF(F22&lt;25,5%,IF(F22&lt;100,10%,15%)))</f>
        <v>0</v>
      </c>
      <c r="H22" s="21">
        <f t="shared" ref="H22:H30" si="4">E22*F22*G22</f>
        <v>0</v>
      </c>
      <c r="I22" s="21">
        <f t="shared" ref="I22:I30" si="5">E22*F22-H22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24">
        <v>9789460621345</v>
      </c>
      <c r="C23" s="25" t="s">
        <v>63</v>
      </c>
      <c r="D23" s="25" t="s">
        <v>62</v>
      </c>
      <c r="E23" s="21">
        <v>15</v>
      </c>
      <c r="F23" s="26">
        <v>0</v>
      </c>
      <c r="G23" s="27">
        <f t="shared" si="3"/>
        <v>0</v>
      </c>
      <c r="H23" s="21">
        <f t="shared" si="4"/>
        <v>0</v>
      </c>
      <c r="I23" s="21">
        <f t="shared" si="5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24">
        <v>9789460621802</v>
      </c>
      <c r="C24" s="25" t="s">
        <v>64</v>
      </c>
      <c r="D24" s="25" t="s">
        <v>62</v>
      </c>
      <c r="E24" s="21">
        <v>15</v>
      </c>
      <c r="F24" s="26">
        <v>0</v>
      </c>
      <c r="G24" s="27">
        <f t="shared" si="3"/>
        <v>0</v>
      </c>
      <c r="H24" s="21">
        <f t="shared" si="4"/>
        <v>0</v>
      </c>
      <c r="I24" s="21">
        <f t="shared" si="5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24">
        <v>9789460621291</v>
      </c>
      <c r="C25" s="25" t="s">
        <v>65</v>
      </c>
      <c r="D25" s="25" t="s">
        <v>62</v>
      </c>
      <c r="E25" s="21">
        <v>13.5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24" t="s">
        <v>66</v>
      </c>
      <c r="C26" s="25" t="s">
        <v>67</v>
      </c>
      <c r="D26" s="25" t="s">
        <v>62</v>
      </c>
      <c r="E26" s="21">
        <v>25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24">
        <v>9789460621833</v>
      </c>
      <c r="C27" s="25" t="s">
        <v>68</v>
      </c>
      <c r="D27" s="25" t="s">
        <v>62</v>
      </c>
      <c r="E27" s="21">
        <v>17.5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24">
        <v>9789460621451</v>
      </c>
      <c r="C28" s="25" t="s">
        <v>69</v>
      </c>
      <c r="D28" s="25" t="s">
        <v>62</v>
      </c>
      <c r="E28" s="21">
        <v>10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24">
        <v>9789460621734</v>
      </c>
      <c r="C29" s="25" t="s">
        <v>70</v>
      </c>
      <c r="D29" s="25" t="s">
        <v>62</v>
      </c>
      <c r="E29" s="21">
        <v>5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24">
        <v>9789460621901</v>
      </c>
      <c r="C30" s="25" t="s">
        <v>72</v>
      </c>
      <c r="D30" s="25" t="s">
        <v>62</v>
      </c>
      <c r="E30" s="21">
        <v>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24"/>
      <c r="C31" s="25"/>
      <c r="D31" s="25"/>
      <c r="E31" s="21"/>
      <c r="F31" s="2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24">
        <v>9789460621246</v>
      </c>
      <c r="C32" s="25" t="s">
        <v>73</v>
      </c>
      <c r="D32" s="25" t="s">
        <v>74</v>
      </c>
      <c r="E32" s="21">
        <v>15</v>
      </c>
      <c r="F32" s="26">
        <v>0</v>
      </c>
      <c r="G32" s="27">
        <f t="shared" ref="G32:G33" si="6">IF(F32&lt;10,0%,IF(F32&lt;25,5%,IF(F32&lt;100,10%,15%)))</f>
        <v>0</v>
      </c>
      <c r="H32" s="21">
        <f t="shared" ref="H32:H33" si="7">E32*F32*G32</f>
        <v>0</v>
      </c>
      <c r="I32" s="21">
        <f t="shared" ref="I32:I33" si="8">E32*F32-H32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24">
        <v>9789460622021</v>
      </c>
      <c r="C33" s="25" t="s">
        <v>75</v>
      </c>
      <c r="D33" s="25" t="s">
        <v>74</v>
      </c>
      <c r="E33" s="21">
        <v>15</v>
      </c>
      <c r="F33" s="26">
        <v>0</v>
      </c>
      <c r="G33" s="27">
        <f t="shared" si="6"/>
        <v>0</v>
      </c>
      <c r="H33" s="21">
        <f t="shared" si="7"/>
        <v>0</v>
      </c>
      <c r="I33" s="21">
        <f t="shared" si="8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6"/>
      <c r="B34" s="24"/>
      <c r="C34" s="1"/>
      <c r="D34" s="1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1"/>
      <c r="B35" s="24">
        <v>9789460621659</v>
      </c>
      <c r="C35" s="1" t="s">
        <v>76</v>
      </c>
      <c r="D35" s="1" t="s">
        <v>77</v>
      </c>
      <c r="E35" s="21">
        <v>15</v>
      </c>
      <c r="F35" s="26">
        <v>0</v>
      </c>
      <c r="G35" s="27">
        <f t="shared" ref="G35:G41" si="9">IF(F35&lt;10,0%,IF(F35&lt;25,5%,IF(F35&lt;100,10%,15%)))</f>
        <v>0</v>
      </c>
      <c r="H35" s="21">
        <f t="shared" ref="H35:H41" si="10">E35*F35*G35</f>
        <v>0</v>
      </c>
      <c r="I35" s="21">
        <f t="shared" ref="I35:I41" si="11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24">
        <v>9789460621673</v>
      </c>
      <c r="C36" s="1" t="s">
        <v>78</v>
      </c>
      <c r="D36" s="1" t="s">
        <v>77</v>
      </c>
      <c r="E36" s="21">
        <v>15</v>
      </c>
      <c r="F36" s="26">
        <v>0</v>
      </c>
      <c r="G36" s="27">
        <f t="shared" si="9"/>
        <v>0</v>
      </c>
      <c r="H36" s="21">
        <f t="shared" si="10"/>
        <v>0</v>
      </c>
      <c r="I36" s="21">
        <f t="shared" si="11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4">
        <v>9789460621697</v>
      </c>
      <c r="C37" s="28" t="s">
        <v>79</v>
      </c>
      <c r="D37" s="1" t="s">
        <v>77</v>
      </c>
      <c r="E37" s="21">
        <v>12</v>
      </c>
      <c r="F37" s="26">
        <v>0</v>
      </c>
      <c r="G37" s="27">
        <f t="shared" si="9"/>
        <v>0</v>
      </c>
      <c r="H37" s="21">
        <f t="shared" si="10"/>
        <v>0</v>
      </c>
      <c r="I37" s="21">
        <f t="shared" si="11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24">
        <v>9789460621727</v>
      </c>
      <c r="C38" s="1" t="s">
        <v>80</v>
      </c>
      <c r="D38" s="1" t="s">
        <v>77</v>
      </c>
      <c r="E38" s="21">
        <v>12</v>
      </c>
      <c r="F38" s="26">
        <v>0</v>
      </c>
      <c r="G38" s="27">
        <f t="shared" si="9"/>
        <v>0</v>
      </c>
      <c r="H38" s="21">
        <f t="shared" si="10"/>
        <v>0</v>
      </c>
      <c r="I38" s="21">
        <f t="shared" si="11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7">
        <v>9789460621741</v>
      </c>
      <c r="C39" s="1" t="s">
        <v>81</v>
      </c>
      <c r="D39" s="1" t="s">
        <v>77</v>
      </c>
      <c r="E39" s="21">
        <v>12</v>
      </c>
      <c r="F39" s="26">
        <v>0</v>
      </c>
      <c r="G39" s="27">
        <f t="shared" si="9"/>
        <v>0</v>
      </c>
      <c r="H39" s="21">
        <f t="shared" si="10"/>
        <v>0</v>
      </c>
      <c r="I39" s="21">
        <f t="shared" si="11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7">
        <v>9789460621758</v>
      </c>
      <c r="C40" s="1" t="s">
        <v>82</v>
      </c>
      <c r="D40" s="1" t="s">
        <v>77</v>
      </c>
      <c r="E40" s="21">
        <v>5</v>
      </c>
      <c r="F40" s="26">
        <v>0</v>
      </c>
      <c r="G40" s="27">
        <f t="shared" si="9"/>
        <v>0</v>
      </c>
      <c r="H40" s="21">
        <f t="shared" si="10"/>
        <v>0</v>
      </c>
      <c r="I40" s="21">
        <f t="shared" si="11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7">
        <v>9789460621789</v>
      </c>
      <c r="C41" s="1" t="s">
        <v>83</v>
      </c>
      <c r="D41" s="1" t="s">
        <v>77</v>
      </c>
      <c r="E41" s="21">
        <v>5</v>
      </c>
      <c r="F41" s="26">
        <v>0</v>
      </c>
      <c r="G41" s="27">
        <f t="shared" si="9"/>
        <v>0</v>
      </c>
      <c r="H41" s="21">
        <f t="shared" si="10"/>
        <v>0</v>
      </c>
      <c r="I41" s="21">
        <f t="shared" si="11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7"/>
      <c r="C42" s="1"/>
      <c r="D42" s="1"/>
      <c r="E42" s="21"/>
      <c r="F42" s="2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29" t="s">
        <v>36</v>
      </c>
      <c r="C43" s="6" t="s">
        <v>84</v>
      </c>
      <c r="D43" s="6" t="s">
        <v>38</v>
      </c>
      <c r="E43" s="30"/>
      <c r="F43" s="21"/>
      <c r="G43" s="6"/>
      <c r="H43" s="6"/>
      <c r="I43" s="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7" t="s">
        <v>85</v>
      </c>
      <c r="C44" s="25" t="s">
        <v>86</v>
      </c>
      <c r="D44" s="25" t="s">
        <v>45</v>
      </c>
      <c r="E44" s="21">
        <v>15</v>
      </c>
      <c r="F44" s="26">
        <v>0</v>
      </c>
      <c r="G44" s="27">
        <f t="shared" ref="G44:G50" si="12">IF(F44&lt;10,0%,IF(F44&lt;25,5%,IF(F44&lt;100,10%,15%)))</f>
        <v>0</v>
      </c>
      <c r="H44" s="21">
        <f t="shared" ref="H44:H50" si="13">E44*F44*G44</f>
        <v>0</v>
      </c>
      <c r="I44" s="21">
        <f t="shared" ref="I44:I50" si="14">E44*F44-H44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7" t="s">
        <v>87</v>
      </c>
      <c r="C45" s="25" t="s">
        <v>88</v>
      </c>
      <c r="D45" s="25" t="s">
        <v>45</v>
      </c>
      <c r="E45" s="21">
        <v>15</v>
      </c>
      <c r="F45" s="26">
        <v>0</v>
      </c>
      <c r="G45" s="27">
        <f t="shared" si="12"/>
        <v>0</v>
      </c>
      <c r="H45" s="21">
        <f t="shared" si="13"/>
        <v>0</v>
      </c>
      <c r="I45" s="21">
        <f t="shared" si="14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7" t="s">
        <v>89</v>
      </c>
      <c r="C46" s="25" t="s">
        <v>90</v>
      </c>
      <c r="D46" s="25" t="s">
        <v>45</v>
      </c>
      <c r="E46" s="21">
        <v>15</v>
      </c>
      <c r="F46" s="26">
        <v>0</v>
      </c>
      <c r="G46" s="27">
        <f t="shared" si="12"/>
        <v>0</v>
      </c>
      <c r="H46" s="21">
        <f t="shared" si="13"/>
        <v>0</v>
      </c>
      <c r="I46" s="21">
        <f t="shared" si="14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7" t="s">
        <v>91</v>
      </c>
      <c r="C47" s="25" t="s">
        <v>92</v>
      </c>
      <c r="D47" s="25" t="s">
        <v>45</v>
      </c>
      <c r="E47" s="21">
        <v>15</v>
      </c>
      <c r="F47" s="26">
        <v>0</v>
      </c>
      <c r="G47" s="27">
        <f t="shared" si="12"/>
        <v>0</v>
      </c>
      <c r="H47" s="21">
        <f t="shared" si="13"/>
        <v>0</v>
      </c>
      <c r="I47" s="21">
        <f t="shared" si="14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7" t="s">
        <v>93</v>
      </c>
      <c r="C48" s="25" t="s">
        <v>94</v>
      </c>
      <c r="D48" s="25" t="s">
        <v>45</v>
      </c>
      <c r="E48" s="21">
        <v>15</v>
      </c>
      <c r="F48" s="26">
        <v>0</v>
      </c>
      <c r="G48" s="27">
        <f t="shared" si="12"/>
        <v>0</v>
      </c>
      <c r="H48" s="21">
        <f t="shared" si="13"/>
        <v>0</v>
      </c>
      <c r="I48" s="21">
        <f t="shared" si="14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7" t="s">
        <v>95</v>
      </c>
      <c r="C49" s="25" t="s">
        <v>96</v>
      </c>
      <c r="D49" s="25" t="s">
        <v>45</v>
      </c>
      <c r="E49" s="21">
        <v>15</v>
      </c>
      <c r="F49" s="26">
        <v>0</v>
      </c>
      <c r="G49" s="27">
        <f t="shared" si="12"/>
        <v>0</v>
      </c>
      <c r="H49" s="21">
        <f t="shared" si="13"/>
        <v>0</v>
      </c>
      <c r="I49" s="21">
        <f t="shared" si="14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7" t="s">
        <v>97</v>
      </c>
      <c r="C50" s="1" t="s">
        <v>98</v>
      </c>
      <c r="D50" s="25" t="s">
        <v>45</v>
      </c>
      <c r="E50" s="21">
        <v>89</v>
      </c>
      <c r="F50" s="26">
        <v>0</v>
      </c>
      <c r="G50" s="27">
        <f t="shared" si="12"/>
        <v>0</v>
      </c>
      <c r="H50" s="21">
        <f t="shared" si="13"/>
        <v>0</v>
      </c>
      <c r="I50" s="21">
        <f t="shared" si="14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7"/>
      <c r="C51" s="1"/>
      <c r="D51" s="1"/>
      <c r="E51" s="1"/>
      <c r="F51" s="1"/>
      <c r="G51" s="1"/>
      <c r="H51" s="1"/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7"/>
      <c r="C52" s="1"/>
      <c r="D52" s="1"/>
      <c r="E52" s="1"/>
      <c r="F52" s="1"/>
      <c r="G52" s="1"/>
      <c r="H52" s="1"/>
      <c r="I52" s="6" t="s">
        <v>99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7"/>
      <c r="C53" s="1"/>
      <c r="D53" s="1"/>
      <c r="E53" s="1"/>
      <c r="F53" s="1"/>
      <c r="G53" s="1"/>
      <c r="H53" s="1"/>
      <c r="I53" s="21">
        <f>SUM(I7:I50)</f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Z998"/>
  <sheetViews>
    <sheetView workbookViewId="0"/>
  </sheetViews>
  <sheetFormatPr baseColWidth="10" defaultColWidth="11.1640625" defaultRowHeight="15" customHeight="1" x14ac:dyDescent="0.2"/>
  <cols>
    <col min="1" max="1" width="8.5" customWidth="1"/>
    <col min="2" max="2" width="17.5" customWidth="1"/>
    <col min="3" max="3" width="51.1640625" customWidth="1"/>
    <col min="4" max="4" width="17.1640625" customWidth="1"/>
    <col min="5" max="5" width="12.1640625" customWidth="1"/>
    <col min="6" max="7" width="8.5" customWidth="1"/>
    <col min="8" max="8" width="10.83203125" customWidth="1"/>
    <col min="9" max="26" width="8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2" t="str">
        <f>Gegevens!B2</f>
        <v>Bestelformulier licenties 2024-2025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9" t="s">
        <v>35</v>
      </c>
      <c r="C3" s="1"/>
      <c r="D3" s="31" t="s">
        <v>20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">
      <c r="A7" s="1"/>
      <c r="B7" s="24">
        <v>9789460620966</v>
      </c>
      <c r="C7" s="25" t="s">
        <v>44</v>
      </c>
      <c r="D7" s="25" t="s">
        <v>45</v>
      </c>
      <c r="E7" s="21">
        <v>9.5</v>
      </c>
      <c r="F7" s="26">
        <v>0</v>
      </c>
      <c r="G7" s="27">
        <f t="shared" ref="G7:G20" si="0">IF(F7&lt;10,0%,IF(F7&lt;25,5%,IF(F7&lt;100,10%,15%)))</f>
        <v>0</v>
      </c>
      <c r="H7" s="21">
        <f t="shared" ref="H7:H20" si="1">E7*F7*G7</f>
        <v>0</v>
      </c>
      <c r="I7" s="21">
        <f t="shared" ref="I7:I20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24">
        <v>9789460621154</v>
      </c>
      <c r="C8" s="25" t="s">
        <v>46</v>
      </c>
      <c r="D8" s="25" t="s">
        <v>45</v>
      </c>
      <c r="E8" s="21">
        <v>5.5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24">
        <v>9789460621086</v>
      </c>
      <c r="C9" s="25" t="s">
        <v>47</v>
      </c>
      <c r="D9" s="25" t="s">
        <v>45</v>
      </c>
      <c r="E9" s="21">
        <v>9.5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24">
        <v>9789460621017</v>
      </c>
      <c r="C10" s="25" t="s">
        <v>48</v>
      </c>
      <c r="D10" s="25" t="s">
        <v>45</v>
      </c>
      <c r="E10" s="21">
        <v>5.5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24">
        <v>9789460621109</v>
      </c>
      <c r="C11" s="25" t="s">
        <v>49</v>
      </c>
      <c r="D11" s="25" t="s">
        <v>45</v>
      </c>
      <c r="E11" s="21">
        <v>9.5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24">
        <v>9789460621215</v>
      </c>
      <c r="C12" s="25" t="s">
        <v>50</v>
      </c>
      <c r="D12" s="25" t="s">
        <v>45</v>
      </c>
      <c r="E12" s="21">
        <v>5.5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24">
        <v>9789460621093</v>
      </c>
      <c r="C13" s="25" t="s">
        <v>51</v>
      </c>
      <c r="D13" s="25" t="s">
        <v>45</v>
      </c>
      <c r="E13" s="21">
        <v>9.5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24">
        <v>9789460621123</v>
      </c>
      <c r="C14" s="25" t="s">
        <v>52</v>
      </c>
      <c r="D14" s="25" t="s">
        <v>45</v>
      </c>
      <c r="E14" s="21">
        <v>5.5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24">
        <v>9789460621079</v>
      </c>
      <c r="C15" s="25" t="s">
        <v>53</v>
      </c>
      <c r="D15" s="25" t="s">
        <v>45</v>
      </c>
      <c r="E15" s="21">
        <v>9.5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24">
        <v>9789460621147</v>
      </c>
      <c r="C16" s="25" t="s">
        <v>54</v>
      </c>
      <c r="D16" s="25" t="s">
        <v>45</v>
      </c>
      <c r="E16" s="21">
        <v>5.5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24">
        <v>9789460621000</v>
      </c>
      <c r="C17" s="25" t="s">
        <v>55</v>
      </c>
      <c r="D17" s="25" t="s">
        <v>45</v>
      </c>
      <c r="E17" s="21">
        <v>9.5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24">
        <v>9789460621130</v>
      </c>
      <c r="C18" s="25" t="s">
        <v>56</v>
      </c>
      <c r="D18" s="25" t="s">
        <v>45</v>
      </c>
      <c r="E18" s="21">
        <v>5.5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24" t="s">
        <v>57</v>
      </c>
      <c r="C19" s="25" t="s">
        <v>58</v>
      </c>
      <c r="D19" s="25" t="s">
        <v>45</v>
      </c>
      <c r="E19" s="21">
        <v>25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24" t="s">
        <v>59</v>
      </c>
      <c r="C20" s="25" t="s">
        <v>60</v>
      </c>
      <c r="D20" s="25" t="s">
        <v>45</v>
      </c>
      <c r="E20" s="21">
        <v>35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24"/>
      <c r="C21" s="25"/>
      <c r="D21" s="25"/>
      <c r="E21" s="21"/>
      <c r="F21" s="21"/>
      <c r="G21" s="27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4">
        <v>9789460621208</v>
      </c>
      <c r="C22" s="25" t="s">
        <v>61</v>
      </c>
      <c r="D22" s="25" t="s">
        <v>62</v>
      </c>
      <c r="E22" s="21">
        <v>9.5</v>
      </c>
      <c r="F22" s="26">
        <v>0</v>
      </c>
      <c r="G22" s="27">
        <f t="shared" ref="G22:G30" si="3">IF(F22&lt;10,0%,IF(F22&lt;25,5%,IF(F22&lt;100,10%,15%)))</f>
        <v>0</v>
      </c>
      <c r="H22" s="21">
        <f t="shared" ref="H22:H30" si="4">E22*F22*G22</f>
        <v>0</v>
      </c>
      <c r="I22" s="21">
        <f t="shared" ref="I22:I30" si="5">E22*F22-H22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24">
        <v>9789460621345</v>
      </c>
      <c r="C23" s="25" t="s">
        <v>63</v>
      </c>
      <c r="D23" s="25" t="s">
        <v>62</v>
      </c>
      <c r="E23" s="21">
        <v>15</v>
      </c>
      <c r="F23" s="26">
        <v>0</v>
      </c>
      <c r="G23" s="27">
        <f t="shared" si="3"/>
        <v>0</v>
      </c>
      <c r="H23" s="21">
        <f t="shared" si="4"/>
        <v>0</v>
      </c>
      <c r="I23" s="21">
        <f t="shared" si="5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24">
        <v>9789460621802</v>
      </c>
      <c r="C24" s="25" t="s">
        <v>64</v>
      </c>
      <c r="D24" s="25" t="s">
        <v>62</v>
      </c>
      <c r="E24" s="21">
        <v>15</v>
      </c>
      <c r="F24" s="26">
        <v>0</v>
      </c>
      <c r="G24" s="27">
        <f t="shared" si="3"/>
        <v>0</v>
      </c>
      <c r="H24" s="21">
        <f t="shared" si="4"/>
        <v>0</v>
      </c>
      <c r="I24" s="21">
        <f t="shared" si="5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24">
        <v>9789460621291</v>
      </c>
      <c r="C25" s="25" t="s">
        <v>65</v>
      </c>
      <c r="D25" s="25" t="s">
        <v>62</v>
      </c>
      <c r="E25" s="21">
        <v>13.5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24" t="s">
        <v>66</v>
      </c>
      <c r="C26" s="25" t="s">
        <v>67</v>
      </c>
      <c r="D26" s="25" t="s">
        <v>62</v>
      </c>
      <c r="E26" s="21">
        <v>25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24">
        <v>9789460621833</v>
      </c>
      <c r="C27" s="25" t="s">
        <v>68</v>
      </c>
      <c r="D27" s="25" t="s">
        <v>62</v>
      </c>
      <c r="E27" s="21">
        <v>17.5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24">
        <v>9789460621451</v>
      </c>
      <c r="C28" s="25" t="s">
        <v>69</v>
      </c>
      <c r="D28" s="25" t="s">
        <v>62</v>
      </c>
      <c r="E28" s="21">
        <v>10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24">
        <v>9789460621734</v>
      </c>
      <c r="C29" s="25" t="s">
        <v>70</v>
      </c>
      <c r="D29" s="25" t="s">
        <v>62</v>
      </c>
      <c r="E29" s="21">
        <v>5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24">
        <v>9789460621901</v>
      </c>
      <c r="C30" s="25" t="s">
        <v>72</v>
      </c>
      <c r="D30" s="25" t="s">
        <v>62</v>
      </c>
      <c r="E30" s="21">
        <v>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24"/>
      <c r="C31" s="25"/>
      <c r="D31" s="25"/>
      <c r="E31" s="21"/>
      <c r="F31" s="2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24">
        <v>9789460621246</v>
      </c>
      <c r="C32" s="25" t="s">
        <v>73</v>
      </c>
      <c r="D32" s="25" t="s">
        <v>74</v>
      </c>
      <c r="E32" s="21">
        <v>15</v>
      </c>
      <c r="F32" s="26">
        <v>0</v>
      </c>
      <c r="G32" s="27">
        <f t="shared" ref="G32:G33" si="6">IF(F32&lt;10,0%,IF(F32&lt;25,5%,IF(F32&lt;100,10%,15%)))</f>
        <v>0</v>
      </c>
      <c r="H32" s="21">
        <f t="shared" ref="H32:H33" si="7">E32*F32*G32</f>
        <v>0</v>
      </c>
      <c r="I32" s="21">
        <f t="shared" ref="I32:I33" si="8">E32*F32-H32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24">
        <v>9789460622021</v>
      </c>
      <c r="C33" s="25" t="s">
        <v>75</v>
      </c>
      <c r="D33" s="25" t="s">
        <v>74</v>
      </c>
      <c r="E33" s="21">
        <v>15</v>
      </c>
      <c r="F33" s="26">
        <v>0</v>
      </c>
      <c r="G33" s="27">
        <f t="shared" si="6"/>
        <v>0</v>
      </c>
      <c r="H33" s="21">
        <f t="shared" si="7"/>
        <v>0</v>
      </c>
      <c r="I33" s="21">
        <f t="shared" si="8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6"/>
      <c r="B34" s="24"/>
      <c r="C34" s="1"/>
      <c r="D34" s="1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1"/>
      <c r="B35" s="24">
        <v>9789460621659</v>
      </c>
      <c r="C35" s="1" t="s">
        <v>76</v>
      </c>
      <c r="D35" s="1" t="s">
        <v>77</v>
      </c>
      <c r="E35" s="21">
        <v>15</v>
      </c>
      <c r="F35" s="26">
        <v>0</v>
      </c>
      <c r="G35" s="27">
        <f t="shared" ref="G35:G41" si="9">IF(F35&lt;10,0%,IF(F35&lt;25,5%,IF(F35&lt;100,10%,15%)))</f>
        <v>0</v>
      </c>
      <c r="H35" s="21">
        <f t="shared" ref="H35:H41" si="10">E35*F35*G35</f>
        <v>0</v>
      </c>
      <c r="I35" s="21">
        <f t="shared" ref="I35:I41" si="11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24">
        <v>9789460621673</v>
      </c>
      <c r="C36" s="1" t="s">
        <v>78</v>
      </c>
      <c r="D36" s="1" t="s">
        <v>77</v>
      </c>
      <c r="E36" s="21">
        <v>15</v>
      </c>
      <c r="F36" s="26">
        <v>0</v>
      </c>
      <c r="G36" s="27">
        <f t="shared" si="9"/>
        <v>0</v>
      </c>
      <c r="H36" s="21">
        <f t="shared" si="10"/>
        <v>0</v>
      </c>
      <c r="I36" s="21">
        <f t="shared" si="11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4">
        <v>9789460621697</v>
      </c>
      <c r="C37" s="28" t="s">
        <v>79</v>
      </c>
      <c r="D37" s="1" t="s">
        <v>77</v>
      </c>
      <c r="E37" s="21">
        <v>12</v>
      </c>
      <c r="F37" s="26">
        <v>0</v>
      </c>
      <c r="G37" s="27">
        <f t="shared" si="9"/>
        <v>0</v>
      </c>
      <c r="H37" s="21">
        <f t="shared" si="10"/>
        <v>0</v>
      </c>
      <c r="I37" s="21">
        <f t="shared" si="11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24">
        <v>9789460621727</v>
      </c>
      <c r="C38" s="1" t="s">
        <v>80</v>
      </c>
      <c r="D38" s="1" t="s">
        <v>77</v>
      </c>
      <c r="E38" s="21">
        <v>12</v>
      </c>
      <c r="F38" s="26">
        <v>0</v>
      </c>
      <c r="G38" s="27">
        <f t="shared" si="9"/>
        <v>0</v>
      </c>
      <c r="H38" s="21">
        <f t="shared" si="10"/>
        <v>0</v>
      </c>
      <c r="I38" s="21">
        <f t="shared" si="11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7">
        <v>9789460621741</v>
      </c>
      <c r="C39" s="1" t="s">
        <v>81</v>
      </c>
      <c r="D39" s="1" t="s">
        <v>77</v>
      </c>
      <c r="E39" s="21">
        <v>12</v>
      </c>
      <c r="F39" s="26">
        <v>0</v>
      </c>
      <c r="G39" s="27">
        <f t="shared" si="9"/>
        <v>0</v>
      </c>
      <c r="H39" s="21">
        <f t="shared" si="10"/>
        <v>0</v>
      </c>
      <c r="I39" s="21">
        <f t="shared" si="11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7">
        <v>9789460621758</v>
      </c>
      <c r="C40" s="1" t="s">
        <v>82</v>
      </c>
      <c r="D40" s="1" t="s">
        <v>77</v>
      </c>
      <c r="E40" s="21">
        <v>5</v>
      </c>
      <c r="F40" s="26">
        <v>0</v>
      </c>
      <c r="G40" s="27">
        <f t="shared" si="9"/>
        <v>0</v>
      </c>
      <c r="H40" s="21">
        <f t="shared" si="10"/>
        <v>0</v>
      </c>
      <c r="I40" s="21">
        <f t="shared" si="11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7">
        <v>9789460621789</v>
      </c>
      <c r="C41" s="1" t="s">
        <v>83</v>
      </c>
      <c r="D41" s="1" t="s">
        <v>77</v>
      </c>
      <c r="E41" s="21">
        <v>5</v>
      </c>
      <c r="F41" s="26">
        <v>0</v>
      </c>
      <c r="G41" s="27">
        <f t="shared" si="9"/>
        <v>0</v>
      </c>
      <c r="H41" s="21">
        <f t="shared" si="10"/>
        <v>0</v>
      </c>
      <c r="I41" s="21">
        <f t="shared" si="11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7"/>
      <c r="C42" s="1"/>
      <c r="D42" s="1"/>
      <c r="E42" s="21"/>
      <c r="F42" s="2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29" t="s">
        <v>36</v>
      </c>
      <c r="C43" s="6" t="s">
        <v>84</v>
      </c>
      <c r="D43" s="6" t="s">
        <v>38</v>
      </c>
      <c r="E43" s="30"/>
      <c r="F43" s="21"/>
      <c r="G43" s="6"/>
      <c r="H43" s="6"/>
      <c r="I43" s="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7" t="s">
        <v>85</v>
      </c>
      <c r="C44" s="25" t="s">
        <v>86</v>
      </c>
      <c r="D44" s="25" t="s">
        <v>45</v>
      </c>
      <c r="E44" s="21">
        <v>15</v>
      </c>
      <c r="F44" s="26">
        <v>0</v>
      </c>
      <c r="G44" s="27">
        <f t="shared" ref="G44:G50" si="12">IF(F44&lt;10,0%,IF(F44&lt;25,5%,IF(F44&lt;100,10%,15%)))</f>
        <v>0</v>
      </c>
      <c r="H44" s="21">
        <f t="shared" ref="H44:H50" si="13">E44*F44*G44</f>
        <v>0</v>
      </c>
      <c r="I44" s="21">
        <f t="shared" ref="I44:I50" si="14">E44*F44-H44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7" t="s">
        <v>87</v>
      </c>
      <c r="C45" s="25" t="s">
        <v>88</v>
      </c>
      <c r="D45" s="25" t="s">
        <v>45</v>
      </c>
      <c r="E45" s="21">
        <v>15</v>
      </c>
      <c r="F45" s="26">
        <v>0</v>
      </c>
      <c r="G45" s="27">
        <f t="shared" si="12"/>
        <v>0</v>
      </c>
      <c r="H45" s="21">
        <f t="shared" si="13"/>
        <v>0</v>
      </c>
      <c r="I45" s="21">
        <f t="shared" si="14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7" t="s">
        <v>89</v>
      </c>
      <c r="C46" s="25" t="s">
        <v>90</v>
      </c>
      <c r="D46" s="25" t="s">
        <v>45</v>
      </c>
      <c r="E46" s="21">
        <v>15</v>
      </c>
      <c r="F46" s="26">
        <v>0</v>
      </c>
      <c r="G46" s="27">
        <f t="shared" si="12"/>
        <v>0</v>
      </c>
      <c r="H46" s="21">
        <f t="shared" si="13"/>
        <v>0</v>
      </c>
      <c r="I46" s="21">
        <f t="shared" si="14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7" t="s">
        <v>91</v>
      </c>
      <c r="C47" s="25" t="s">
        <v>92</v>
      </c>
      <c r="D47" s="25" t="s">
        <v>45</v>
      </c>
      <c r="E47" s="21">
        <v>15</v>
      </c>
      <c r="F47" s="26">
        <v>0</v>
      </c>
      <c r="G47" s="27">
        <f t="shared" si="12"/>
        <v>0</v>
      </c>
      <c r="H47" s="21">
        <f t="shared" si="13"/>
        <v>0</v>
      </c>
      <c r="I47" s="21">
        <f t="shared" si="14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7" t="s">
        <v>93</v>
      </c>
      <c r="C48" s="25" t="s">
        <v>94</v>
      </c>
      <c r="D48" s="25" t="s">
        <v>45</v>
      </c>
      <c r="E48" s="21">
        <v>15</v>
      </c>
      <c r="F48" s="26">
        <v>0</v>
      </c>
      <c r="G48" s="27">
        <f t="shared" si="12"/>
        <v>0</v>
      </c>
      <c r="H48" s="21">
        <f t="shared" si="13"/>
        <v>0</v>
      </c>
      <c r="I48" s="21">
        <f t="shared" si="14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7" t="s">
        <v>95</v>
      </c>
      <c r="C49" s="25" t="s">
        <v>96</v>
      </c>
      <c r="D49" s="25" t="s">
        <v>45</v>
      </c>
      <c r="E49" s="21">
        <v>15</v>
      </c>
      <c r="F49" s="26">
        <v>0</v>
      </c>
      <c r="G49" s="27">
        <f t="shared" si="12"/>
        <v>0</v>
      </c>
      <c r="H49" s="21">
        <f t="shared" si="13"/>
        <v>0</v>
      </c>
      <c r="I49" s="21">
        <f t="shared" si="14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7" t="s">
        <v>97</v>
      </c>
      <c r="C50" s="1" t="s">
        <v>98</v>
      </c>
      <c r="D50" s="25" t="s">
        <v>45</v>
      </c>
      <c r="E50" s="21">
        <v>89</v>
      </c>
      <c r="F50" s="26">
        <v>0</v>
      </c>
      <c r="G50" s="27">
        <f t="shared" si="12"/>
        <v>0</v>
      </c>
      <c r="H50" s="21">
        <f t="shared" si="13"/>
        <v>0</v>
      </c>
      <c r="I50" s="21">
        <f t="shared" si="14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7"/>
      <c r="C51" s="1"/>
      <c r="D51" s="1"/>
      <c r="E51" s="1"/>
      <c r="F51" s="1"/>
      <c r="G51" s="1"/>
      <c r="H51" s="1"/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7"/>
      <c r="C52" s="1"/>
      <c r="D52" s="1"/>
      <c r="E52" s="1"/>
      <c r="F52" s="1"/>
      <c r="G52" s="1"/>
      <c r="H52" s="1"/>
      <c r="I52" s="6" t="s">
        <v>99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7"/>
      <c r="C53" s="1"/>
      <c r="D53" s="1"/>
      <c r="E53" s="1"/>
      <c r="F53" s="1"/>
      <c r="G53" s="1"/>
      <c r="H53" s="1"/>
      <c r="I53" s="21">
        <f>SUM(I7:I50)</f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Z998"/>
  <sheetViews>
    <sheetView workbookViewId="0"/>
  </sheetViews>
  <sheetFormatPr baseColWidth="10" defaultColWidth="11.1640625" defaultRowHeight="15" customHeight="1" x14ac:dyDescent="0.2"/>
  <cols>
    <col min="1" max="1" width="8.5" customWidth="1"/>
    <col min="2" max="2" width="17.5" customWidth="1"/>
    <col min="3" max="3" width="51.1640625" customWidth="1"/>
    <col min="4" max="4" width="17.1640625" customWidth="1"/>
    <col min="5" max="5" width="12.1640625" customWidth="1"/>
    <col min="6" max="7" width="8.5" customWidth="1"/>
    <col min="8" max="8" width="10.83203125" customWidth="1"/>
    <col min="9" max="26" width="8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2" t="str">
        <f>Gegevens!B2</f>
        <v>Bestelformulier licenties 2024-2025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9" t="s">
        <v>35</v>
      </c>
      <c r="C3" s="1"/>
      <c r="D3" s="32" t="s">
        <v>21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">
      <c r="A7" s="1"/>
      <c r="B7" s="24">
        <v>9789460620966</v>
      </c>
      <c r="C7" s="25" t="s">
        <v>44</v>
      </c>
      <c r="D7" s="25" t="s">
        <v>45</v>
      </c>
      <c r="E7" s="21">
        <v>9.5</v>
      </c>
      <c r="F7" s="26">
        <v>0</v>
      </c>
      <c r="G7" s="27">
        <f t="shared" ref="G7:G20" si="0">IF(F7&lt;10,0%,IF(F7&lt;25,5%,IF(F7&lt;100,10%,15%)))</f>
        <v>0</v>
      </c>
      <c r="H7" s="21">
        <f t="shared" ref="H7:H20" si="1">E7*F7*G7</f>
        <v>0</v>
      </c>
      <c r="I7" s="21">
        <f t="shared" ref="I7:I20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24">
        <v>9789460621154</v>
      </c>
      <c r="C8" s="25" t="s">
        <v>46</v>
      </c>
      <c r="D8" s="25" t="s">
        <v>45</v>
      </c>
      <c r="E8" s="21">
        <v>5.5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24">
        <v>9789460621086</v>
      </c>
      <c r="C9" s="25" t="s">
        <v>47</v>
      </c>
      <c r="D9" s="25" t="s">
        <v>45</v>
      </c>
      <c r="E9" s="21">
        <v>9.5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24">
        <v>9789460621017</v>
      </c>
      <c r="C10" s="25" t="s">
        <v>48</v>
      </c>
      <c r="D10" s="25" t="s">
        <v>45</v>
      </c>
      <c r="E10" s="21">
        <v>5.5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24">
        <v>9789460621109</v>
      </c>
      <c r="C11" s="25" t="s">
        <v>49</v>
      </c>
      <c r="D11" s="25" t="s">
        <v>45</v>
      </c>
      <c r="E11" s="21">
        <v>9.5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24">
        <v>9789460621215</v>
      </c>
      <c r="C12" s="25" t="s">
        <v>50</v>
      </c>
      <c r="D12" s="25" t="s">
        <v>45</v>
      </c>
      <c r="E12" s="21">
        <v>5.5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24">
        <v>9789460621093</v>
      </c>
      <c r="C13" s="25" t="s">
        <v>51</v>
      </c>
      <c r="D13" s="25" t="s">
        <v>45</v>
      </c>
      <c r="E13" s="21">
        <v>9.5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24">
        <v>9789460621123</v>
      </c>
      <c r="C14" s="25" t="s">
        <v>52</v>
      </c>
      <c r="D14" s="25" t="s">
        <v>45</v>
      </c>
      <c r="E14" s="21">
        <v>5.5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24">
        <v>9789460621079</v>
      </c>
      <c r="C15" s="25" t="s">
        <v>53</v>
      </c>
      <c r="D15" s="25" t="s">
        <v>45</v>
      </c>
      <c r="E15" s="21">
        <v>9.5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24">
        <v>9789460621147</v>
      </c>
      <c r="C16" s="25" t="s">
        <v>54</v>
      </c>
      <c r="D16" s="25" t="s">
        <v>45</v>
      </c>
      <c r="E16" s="21">
        <v>5.5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24">
        <v>9789460621000</v>
      </c>
      <c r="C17" s="25" t="s">
        <v>55</v>
      </c>
      <c r="D17" s="25" t="s">
        <v>45</v>
      </c>
      <c r="E17" s="21">
        <v>9.5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24">
        <v>9789460621130</v>
      </c>
      <c r="C18" s="25" t="s">
        <v>56</v>
      </c>
      <c r="D18" s="25" t="s">
        <v>45</v>
      </c>
      <c r="E18" s="21">
        <v>5.5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24" t="s">
        <v>57</v>
      </c>
      <c r="C19" s="25" t="s">
        <v>58</v>
      </c>
      <c r="D19" s="25" t="s">
        <v>45</v>
      </c>
      <c r="E19" s="21">
        <v>25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24" t="s">
        <v>59</v>
      </c>
      <c r="C20" s="25" t="s">
        <v>60</v>
      </c>
      <c r="D20" s="25" t="s">
        <v>45</v>
      </c>
      <c r="E20" s="21">
        <v>35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24"/>
      <c r="C21" s="25"/>
      <c r="D21" s="25"/>
      <c r="E21" s="21"/>
      <c r="F21" s="21"/>
      <c r="G21" s="27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4">
        <v>9789460621208</v>
      </c>
      <c r="C22" s="25" t="s">
        <v>61</v>
      </c>
      <c r="D22" s="25" t="s">
        <v>62</v>
      </c>
      <c r="E22" s="21">
        <v>9.5</v>
      </c>
      <c r="F22" s="26">
        <v>0</v>
      </c>
      <c r="G22" s="27">
        <f t="shared" ref="G22:G30" si="3">IF(F22&lt;10,0%,IF(F22&lt;25,5%,IF(F22&lt;100,10%,15%)))</f>
        <v>0</v>
      </c>
      <c r="H22" s="21">
        <f t="shared" ref="H22:H30" si="4">E22*F22*G22</f>
        <v>0</v>
      </c>
      <c r="I22" s="21">
        <f t="shared" ref="I22:I30" si="5">E22*F22-H22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24">
        <v>9789460621345</v>
      </c>
      <c r="C23" s="25" t="s">
        <v>63</v>
      </c>
      <c r="D23" s="25" t="s">
        <v>62</v>
      </c>
      <c r="E23" s="21">
        <v>15</v>
      </c>
      <c r="F23" s="26">
        <v>0</v>
      </c>
      <c r="G23" s="27">
        <f t="shared" si="3"/>
        <v>0</v>
      </c>
      <c r="H23" s="21">
        <f t="shared" si="4"/>
        <v>0</v>
      </c>
      <c r="I23" s="21">
        <f t="shared" si="5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24">
        <v>9789460621802</v>
      </c>
      <c r="C24" s="25" t="s">
        <v>64</v>
      </c>
      <c r="D24" s="25" t="s">
        <v>62</v>
      </c>
      <c r="E24" s="21">
        <v>15</v>
      </c>
      <c r="F24" s="26">
        <v>0</v>
      </c>
      <c r="G24" s="27">
        <f t="shared" si="3"/>
        <v>0</v>
      </c>
      <c r="H24" s="21">
        <f t="shared" si="4"/>
        <v>0</v>
      </c>
      <c r="I24" s="21">
        <f t="shared" si="5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24">
        <v>9789460621291</v>
      </c>
      <c r="C25" s="25" t="s">
        <v>65</v>
      </c>
      <c r="D25" s="25" t="s">
        <v>62</v>
      </c>
      <c r="E25" s="21">
        <v>13.5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24" t="s">
        <v>66</v>
      </c>
      <c r="C26" s="25" t="s">
        <v>67</v>
      </c>
      <c r="D26" s="25" t="s">
        <v>62</v>
      </c>
      <c r="E26" s="21">
        <v>25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24">
        <v>9789460621833</v>
      </c>
      <c r="C27" s="25" t="s">
        <v>68</v>
      </c>
      <c r="D27" s="25" t="s">
        <v>62</v>
      </c>
      <c r="E27" s="21">
        <v>17.5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24">
        <v>9789460621451</v>
      </c>
      <c r="C28" s="25" t="s">
        <v>69</v>
      </c>
      <c r="D28" s="25" t="s">
        <v>62</v>
      </c>
      <c r="E28" s="21">
        <v>10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24">
        <v>9789460621734</v>
      </c>
      <c r="C29" s="25" t="s">
        <v>70</v>
      </c>
      <c r="D29" s="25" t="s">
        <v>62</v>
      </c>
      <c r="E29" s="21">
        <v>5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24">
        <v>9789460621901</v>
      </c>
      <c r="C30" s="25" t="s">
        <v>72</v>
      </c>
      <c r="D30" s="25" t="s">
        <v>62</v>
      </c>
      <c r="E30" s="21">
        <v>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24"/>
      <c r="C31" s="25"/>
      <c r="D31" s="25"/>
      <c r="E31" s="21"/>
      <c r="F31" s="2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24">
        <v>9789460621246</v>
      </c>
      <c r="C32" s="25" t="s">
        <v>73</v>
      </c>
      <c r="D32" s="25" t="s">
        <v>74</v>
      </c>
      <c r="E32" s="21">
        <v>15</v>
      </c>
      <c r="F32" s="26">
        <v>0</v>
      </c>
      <c r="G32" s="27">
        <f t="shared" ref="G32:G33" si="6">IF(F32&lt;10,0%,IF(F32&lt;25,5%,IF(F32&lt;100,10%,15%)))</f>
        <v>0</v>
      </c>
      <c r="H32" s="21">
        <f t="shared" ref="H32:H33" si="7">E32*F32*G32</f>
        <v>0</v>
      </c>
      <c r="I32" s="21">
        <f t="shared" ref="I32:I33" si="8">E32*F32-H32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24">
        <v>9789460622021</v>
      </c>
      <c r="C33" s="25" t="s">
        <v>75</v>
      </c>
      <c r="D33" s="25" t="s">
        <v>74</v>
      </c>
      <c r="E33" s="21">
        <v>15</v>
      </c>
      <c r="F33" s="26">
        <v>0</v>
      </c>
      <c r="G33" s="27">
        <f t="shared" si="6"/>
        <v>0</v>
      </c>
      <c r="H33" s="21">
        <f t="shared" si="7"/>
        <v>0</v>
      </c>
      <c r="I33" s="21">
        <f t="shared" si="8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6"/>
      <c r="B34" s="24"/>
      <c r="C34" s="1"/>
      <c r="D34" s="1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1"/>
      <c r="B35" s="24">
        <v>9789460621659</v>
      </c>
      <c r="C35" s="1" t="s">
        <v>76</v>
      </c>
      <c r="D35" s="1" t="s">
        <v>77</v>
      </c>
      <c r="E35" s="21">
        <v>15</v>
      </c>
      <c r="F35" s="26">
        <v>0</v>
      </c>
      <c r="G35" s="27">
        <f t="shared" ref="G35:G41" si="9">IF(F35&lt;10,0%,IF(F35&lt;25,5%,IF(F35&lt;100,10%,15%)))</f>
        <v>0</v>
      </c>
      <c r="H35" s="21">
        <f t="shared" ref="H35:H41" si="10">E35*F35*G35</f>
        <v>0</v>
      </c>
      <c r="I35" s="21">
        <f t="shared" ref="I35:I41" si="11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24">
        <v>9789460621673</v>
      </c>
      <c r="C36" s="1" t="s">
        <v>78</v>
      </c>
      <c r="D36" s="1" t="s">
        <v>77</v>
      </c>
      <c r="E36" s="21">
        <v>15</v>
      </c>
      <c r="F36" s="26">
        <v>0</v>
      </c>
      <c r="G36" s="27">
        <f t="shared" si="9"/>
        <v>0</v>
      </c>
      <c r="H36" s="21">
        <f t="shared" si="10"/>
        <v>0</v>
      </c>
      <c r="I36" s="21">
        <f t="shared" si="11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4">
        <v>9789460621697</v>
      </c>
      <c r="C37" s="28" t="s">
        <v>79</v>
      </c>
      <c r="D37" s="1" t="s">
        <v>77</v>
      </c>
      <c r="E37" s="21">
        <v>12</v>
      </c>
      <c r="F37" s="26">
        <v>0</v>
      </c>
      <c r="G37" s="27">
        <f t="shared" si="9"/>
        <v>0</v>
      </c>
      <c r="H37" s="21">
        <f t="shared" si="10"/>
        <v>0</v>
      </c>
      <c r="I37" s="21">
        <f t="shared" si="11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24">
        <v>9789460621727</v>
      </c>
      <c r="C38" s="1" t="s">
        <v>80</v>
      </c>
      <c r="D38" s="1" t="s">
        <v>77</v>
      </c>
      <c r="E38" s="21">
        <v>12</v>
      </c>
      <c r="F38" s="26">
        <v>0</v>
      </c>
      <c r="G38" s="27">
        <f t="shared" si="9"/>
        <v>0</v>
      </c>
      <c r="H38" s="21">
        <f t="shared" si="10"/>
        <v>0</v>
      </c>
      <c r="I38" s="21">
        <f t="shared" si="11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7">
        <v>9789460621741</v>
      </c>
      <c r="C39" s="1" t="s">
        <v>81</v>
      </c>
      <c r="D39" s="1" t="s">
        <v>77</v>
      </c>
      <c r="E39" s="21">
        <v>12</v>
      </c>
      <c r="F39" s="26">
        <v>0</v>
      </c>
      <c r="G39" s="27">
        <f t="shared" si="9"/>
        <v>0</v>
      </c>
      <c r="H39" s="21">
        <f t="shared" si="10"/>
        <v>0</v>
      </c>
      <c r="I39" s="21">
        <f t="shared" si="11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7">
        <v>9789460621758</v>
      </c>
      <c r="C40" s="1" t="s">
        <v>82</v>
      </c>
      <c r="D40" s="1" t="s">
        <v>77</v>
      </c>
      <c r="E40" s="21">
        <v>5</v>
      </c>
      <c r="F40" s="26">
        <v>0</v>
      </c>
      <c r="G40" s="27">
        <f t="shared" si="9"/>
        <v>0</v>
      </c>
      <c r="H40" s="21">
        <f t="shared" si="10"/>
        <v>0</v>
      </c>
      <c r="I40" s="21">
        <f t="shared" si="11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7">
        <v>9789460621789</v>
      </c>
      <c r="C41" s="1" t="s">
        <v>83</v>
      </c>
      <c r="D41" s="1" t="s">
        <v>77</v>
      </c>
      <c r="E41" s="21">
        <v>5</v>
      </c>
      <c r="F41" s="26">
        <v>0</v>
      </c>
      <c r="G41" s="27">
        <f t="shared" si="9"/>
        <v>0</v>
      </c>
      <c r="H41" s="21">
        <f t="shared" si="10"/>
        <v>0</v>
      </c>
      <c r="I41" s="21">
        <f t="shared" si="11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7"/>
      <c r="C42" s="1"/>
      <c r="D42" s="1"/>
      <c r="E42" s="21"/>
      <c r="F42" s="2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29" t="s">
        <v>36</v>
      </c>
      <c r="C43" s="6" t="s">
        <v>84</v>
      </c>
      <c r="D43" s="6" t="s">
        <v>38</v>
      </c>
      <c r="E43" s="30"/>
      <c r="F43" s="21"/>
      <c r="G43" s="6"/>
      <c r="H43" s="6"/>
      <c r="I43" s="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7" t="s">
        <v>85</v>
      </c>
      <c r="C44" s="25" t="s">
        <v>86</v>
      </c>
      <c r="D44" s="25" t="s">
        <v>45</v>
      </c>
      <c r="E44" s="21">
        <v>15</v>
      </c>
      <c r="F44" s="26">
        <v>0</v>
      </c>
      <c r="G44" s="27">
        <f t="shared" ref="G44:G50" si="12">IF(F44&lt;10,0%,IF(F44&lt;25,5%,IF(F44&lt;100,10%,15%)))</f>
        <v>0</v>
      </c>
      <c r="H44" s="21">
        <f t="shared" ref="H44:H50" si="13">E44*F44*G44</f>
        <v>0</v>
      </c>
      <c r="I44" s="21">
        <f t="shared" ref="I44:I50" si="14">E44*F44-H44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7" t="s">
        <v>87</v>
      </c>
      <c r="C45" s="25" t="s">
        <v>88</v>
      </c>
      <c r="D45" s="25" t="s">
        <v>45</v>
      </c>
      <c r="E45" s="21">
        <v>15</v>
      </c>
      <c r="F45" s="26">
        <v>0</v>
      </c>
      <c r="G45" s="27">
        <f t="shared" si="12"/>
        <v>0</v>
      </c>
      <c r="H45" s="21">
        <f t="shared" si="13"/>
        <v>0</v>
      </c>
      <c r="I45" s="21">
        <f t="shared" si="14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7" t="s">
        <v>89</v>
      </c>
      <c r="C46" s="25" t="s">
        <v>90</v>
      </c>
      <c r="D46" s="25" t="s">
        <v>45</v>
      </c>
      <c r="E46" s="21">
        <v>15</v>
      </c>
      <c r="F46" s="26">
        <v>0</v>
      </c>
      <c r="G46" s="27">
        <f t="shared" si="12"/>
        <v>0</v>
      </c>
      <c r="H46" s="21">
        <f t="shared" si="13"/>
        <v>0</v>
      </c>
      <c r="I46" s="21">
        <f t="shared" si="14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7" t="s">
        <v>91</v>
      </c>
      <c r="C47" s="25" t="s">
        <v>92</v>
      </c>
      <c r="D47" s="25" t="s">
        <v>45</v>
      </c>
      <c r="E47" s="21">
        <v>15</v>
      </c>
      <c r="F47" s="26">
        <v>0</v>
      </c>
      <c r="G47" s="27">
        <f t="shared" si="12"/>
        <v>0</v>
      </c>
      <c r="H47" s="21">
        <f t="shared" si="13"/>
        <v>0</v>
      </c>
      <c r="I47" s="21">
        <f t="shared" si="14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7" t="s">
        <v>93</v>
      </c>
      <c r="C48" s="25" t="s">
        <v>94</v>
      </c>
      <c r="D48" s="25" t="s">
        <v>45</v>
      </c>
      <c r="E48" s="21">
        <v>15</v>
      </c>
      <c r="F48" s="26">
        <v>0</v>
      </c>
      <c r="G48" s="27">
        <f t="shared" si="12"/>
        <v>0</v>
      </c>
      <c r="H48" s="21">
        <f t="shared" si="13"/>
        <v>0</v>
      </c>
      <c r="I48" s="21">
        <f t="shared" si="14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7" t="s">
        <v>95</v>
      </c>
      <c r="C49" s="25" t="s">
        <v>96</v>
      </c>
      <c r="D49" s="25" t="s">
        <v>45</v>
      </c>
      <c r="E49" s="21">
        <v>15</v>
      </c>
      <c r="F49" s="26">
        <v>0</v>
      </c>
      <c r="G49" s="27">
        <f t="shared" si="12"/>
        <v>0</v>
      </c>
      <c r="H49" s="21">
        <f t="shared" si="13"/>
        <v>0</v>
      </c>
      <c r="I49" s="21">
        <f t="shared" si="14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7" t="s">
        <v>97</v>
      </c>
      <c r="C50" s="1" t="s">
        <v>98</v>
      </c>
      <c r="D50" s="25" t="s">
        <v>45</v>
      </c>
      <c r="E50" s="21">
        <v>89</v>
      </c>
      <c r="F50" s="26">
        <v>0</v>
      </c>
      <c r="G50" s="27">
        <f t="shared" si="12"/>
        <v>0</v>
      </c>
      <c r="H50" s="21">
        <f t="shared" si="13"/>
        <v>0</v>
      </c>
      <c r="I50" s="21">
        <f t="shared" si="14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7"/>
      <c r="C51" s="1"/>
      <c r="D51" s="1"/>
      <c r="E51" s="1"/>
      <c r="F51" s="1"/>
      <c r="G51" s="1"/>
      <c r="H51" s="1"/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7"/>
      <c r="C52" s="1"/>
      <c r="D52" s="1"/>
      <c r="E52" s="1"/>
      <c r="F52" s="1"/>
      <c r="G52" s="1"/>
      <c r="H52" s="1"/>
      <c r="I52" s="6" t="s">
        <v>99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7"/>
      <c r="C53" s="1"/>
      <c r="D53" s="1"/>
      <c r="E53" s="1"/>
      <c r="F53" s="1"/>
      <c r="G53" s="1"/>
      <c r="H53" s="1"/>
      <c r="I53" s="21">
        <f>SUM(I7:I50)</f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Z998"/>
  <sheetViews>
    <sheetView workbookViewId="0">
      <selection activeCell="A2" sqref="A2:XFD2"/>
    </sheetView>
  </sheetViews>
  <sheetFormatPr baseColWidth="10" defaultColWidth="11.1640625" defaultRowHeight="15" customHeight="1" x14ac:dyDescent="0.2"/>
  <cols>
    <col min="1" max="1" width="8.5" customWidth="1"/>
    <col min="2" max="2" width="17.5" customWidth="1"/>
    <col min="3" max="3" width="51.1640625" customWidth="1"/>
    <col min="4" max="4" width="17.1640625" customWidth="1"/>
    <col min="5" max="5" width="12.1640625" customWidth="1"/>
    <col min="6" max="7" width="8.5" customWidth="1"/>
    <col min="8" max="8" width="10.83203125" customWidth="1"/>
    <col min="9" max="26" width="8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2" t="str">
        <f>Gegevens!B2</f>
        <v>Bestelformulier licenties 2024-2025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9" t="s">
        <v>35</v>
      </c>
      <c r="C3" s="1"/>
      <c r="D3" s="33" t="s">
        <v>23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">
      <c r="A7" s="1"/>
      <c r="B7" s="24">
        <v>9789460620966</v>
      </c>
      <c r="C7" s="25" t="s">
        <v>44</v>
      </c>
      <c r="D7" s="25" t="s">
        <v>45</v>
      </c>
      <c r="E7" s="21">
        <v>9.5</v>
      </c>
      <c r="F7" s="26">
        <v>0</v>
      </c>
      <c r="G7" s="27">
        <f t="shared" ref="G7:G20" si="0">IF(F7&lt;10,0%,IF(F7&lt;25,5%,IF(F7&lt;100,10%,15%)))</f>
        <v>0</v>
      </c>
      <c r="H7" s="21">
        <f t="shared" ref="H7:H20" si="1">E7*F7*G7</f>
        <v>0</v>
      </c>
      <c r="I7" s="21">
        <f t="shared" ref="I7:I20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24">
        <v>9789460621154</v>
      </c>
      <c r="C8" s="25" t="s">
        <v>46</v>
      </c>
      <c r="D8" s="25" t="s">
        <v>45</v>
      </c>
      <c r="E8" s="21">
        <v>5.5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24">
        <v>9789460621086</v>
      </c>
      <c r="C9" s="25" t="s">
        <v>47</v>
      </c>
      <c r="D9" s="25" t="s">
        <v>45</v>
      </c>
      <c r="E9" s="21">
        <v>9.5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24">
        <v>9789460621017</v>
      </c>
      <c r="C10" s="25" t="s">
        <v>48</v>
      </c>
      <c r="D10" s="25" t="s">
        <v>45</v>
      </c>
      <c r="E10" s="21">
        <v>5.5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24">
        <v>9789460621109</v>
      </c>
      <c r="C11" s="25" t="s">
        <v>49</v>
      </c>
      <c r="D11" s="25" t="s">
        <v>45</v>
      </c>
      <c r="E11" s="21">
        <v>9.5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24">
        <v>9789460621215</v>
      </c>
      <c r="C12" s="25" t="s">
        <v>50</v>
      </c>
      <c r="D12" s="25" t="s">
        <v>45</v>
      </c>
      <c r="E12" s="21">
        <v>5.5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24">
        <v>9789460621093</v>
      </c>
      <c r="C13" s="25" t="s">
        <v>51</v>
      </c>
      <c r="D13" s="25" t="s">
        <v>45</v>
      </c>
      <c r="E13" s="21">
        <v>9.5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24">
        <v>9789460621123</v>
      </c>
      <c r="C14" s="25" t="s">
        <v>52</v>
      </c>
      <c r="D14" s="25" t="s">
        <v>45</v>
      </c>
      <c r="E14" s="21">
        <v>5.5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24">
        <v>9789460621079</v>
      </c>
      <c r="C15" s="25" t="s">
        <v>53</v>
      </c>
      <c r="D15" s="25" t="s">
        <v>45</v>
      </c>
      <c r="E15" s="21">
        <v>9.5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24">
        <v>9789460621147</v>
      </c>
      <c r="C16" s="25" t="s">
        <v>54</v>
      </c>
      <c r="D16" s="25" t="s">
        <v>45</v>
      </c>
      <c r="E16" s="21">
        <v>5.5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24">
        <v>9789460621000</v>
      </c>
      <c r="C17" s="25" t="s">
        <v>55</v>
      </c>
      <c r="D17" s="25" t="s">
        <v>45</v>
      </c>
      <c r="E17" s="21">
        <v>9.5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24">
        <v>9789460621130</v>
      </c>
      <c r="C18" s="25" t="s">
        <v>56</v>
      </c>
      <c r="D18" s="25" t="s">
        <v>45</v>
      </c>
      <c r="E18" s="21">
        <v>5.5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24" t="s">
        <v>57</v>
      </c>
      <c r="C19" s="25" t="s">
        <v>58</v>
      </c>
      <c r="D19" s="25" t="s">
        <v>45</v>
      </c>
      <c r="E19" s="21">
        <v>25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24" t="s">
        <v>59</v>
      </c>
      <c r="C20" s="25" t="s">
        <v>60</v>
      </c>
      <c r="D20" s="25" t="s">
        <v>45</v>
      </c>
      <c r="E20" s="21">
        <v>35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24"/>
      <c r="C21" s="25"/>
      <c r="D21" s="25"/>
      <c r="E21" s="21"/>
      <c r="F21" s="21"/>
      <c r="G21" s="27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4">
        <v>9789460621208</v>
      </c>
      <c r="C22" s="25" t="s">
        <v>61</v>
      </c>
      <c r="D22" s="25" t="s">
        <v>62</v>
      </c>
      <c r="E22" s="21">
        <v>9.5</v>
      </c>
      <c r="F22" s="26">
        <v>0</v>
      </c>
      <c r="G22" s="27">
        <f t="shared" ref="G22:G30" si="3">IF(F22&lt;10,0%,IF(F22&lt;25,5%,IF(F22&lt;100,10%,15%)))</f>
        <v>0</v>
      </c>
      <c r="H22" s="21">
        <f t="shared" ref="H22:H30" si="4">E22*F22*G22</f>
        <v>0</v>
      </c>
      <c r="I22" s="21">
        <f t="shared" ref="I22:I30" si="5">E22*F22-H22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24">
        <v>9789460621345</v>
      </c>
      <c r="C23" s="25" t="s">
        <v>63</v>
      </c>
      <c r="D23" s="25" t="s">
        <v>62</v>
      </c>
      <c r="E23" s="21">
        <v>15</v>
      </c>
      <c r="F23" s="26">
        <v>0</v>
      </c>
      <c r="G23" s="27">
        <f t="shared" si="3"/>
        <v>0</v>
      </c>
      <c r="H23" s="21">
        <f t="shared" si="4"/>
        <v>0</v>
      </c>
      <c r="I23" s="21">
        <f t="shared" si="5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24">
        <v>9789460621802</v>
      </c>
      <c r="C24" s="25" t="s">
        <v>64</v>
      </c>
      <c r="D24" s="25" t="s">
        <v>62</v>
      </c>
      <c r="E24" s="21">
        <v>15</v>
      </c>
      <c r="F24" s="26">
        <v>0</v>
      </c>
      <c r="G24" s="27">
        <f t="shared" si="3"/>
        <v>0</v>
      </c>
      <c r="H24" s="21">
        <f t="shared" si="4"/>
        <v>0</v>
      </c>
      <c r="I24" s="21">
        <f t="shared" si="5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24">
        <v>9789460621291</v>
      </c>
      <c r="C25" s="25" t="s">
        <v>65</v>
      </c>
      <c r="D25" s="25" t="s">
        <v>62</v>
      </c>
      <c r="E25" s="21">
        <v>13.5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24" t="s">
        <v>66</v>
      </c>
      <c r="C26" s="25" t="s">
        <v>67</v>
      </c>
      <c r="D26" s="25" t="s">
        <v>62</v>
      </c>
      <c r="E26" s="21">
        <v>25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24">
        <v>9789460621833</v>
      </c>
      <c r="C27" s="25" t="s">
        <v>68</v>
      </c>
      <c r="D27" s="25" t="s">
        <v>62</v>
      </c>
      <c r="E27" s="21">
        <v>17.5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24">
        <v>9789460621451</v>
      </c>
      <c r="C28" s="25" t="s">
        <v>69</v>
      </c>
      <c r="D28" s="25" t="s">
        <v>62</v>
      </c>
      <c r="E28" s="21">
        <v>10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24">
        <v>9789460621734</v>
      </c>
      <c r="C29" s="25" t="s">
        <v>70</v>
      </c>
      <c r="D29" s="25" t="s">
        <v>62</v>
      </c>
      <c r="E29" s="21">
        <v>5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24">
        <v>9789460621901</v>
      </c>
      <c r="C30" s="25" t="s">
        <v>72</v>
      </c>
      <c r="D30" s="25" t="s">
        <v>62</v>
      </c>
      <c r="E30" s="21">
        <v>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24"/>
      <c r="C31" s="25"/>
      <c r="D31" s="25"/>
      <c r="E31" s="21"/>
      <c r="F31" s="2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24">
        <v>9789460621246</v>
      </c>
      <c r="C32" s="25" t="s">
        <v>73</v>
      </c>
      <c r="D32" s="25" t="s">
        <v>74</v>
      </c>
      <c r="E32" s="21">
        <v>15</v>
      </c>
      <c r="F32" s="26">
        <v>0</v>
      </c>
      <c r="G32" s="27">
        <f t="shared" ref="G32:G33" si="6">IF(F32&lt;10,0%,IF(F32&lt;25,5%,IF(F32&lt;100,10%,15%)))</f>
        <v>0</v>
      </c>
      <c r="H32" s="21">
        <f t="shared" ref="H32:H33" si="7">E32*F32*G32</f>
        <v>0</v>
      </c>
      <c r="I32" s="21">
        <f t="shared" ref="I32:I33" si="8">E32*F32-H32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24">
        <v>9789460622021</v>
      </c>
      <c r="C33" s="25" t="s">
        <v>75</v>
      </c>
      <c r="D33" s="25" t="s">
        <v>74</v>
      </c>
      <c r="E33" s="21">
        <v>15</v>
      </c>
      <c r="F33" s="26">
        <v>0</v>
      </c>
      <c r="G33" s="27">
        <f t="shared" si="6"/>
        <v>0</v>
      </c>
      <c r="H33" s="21">
        <f t="shared" si="7"/>
        <v>0</v>
      </c>
      <c r="I33" s="21">
        <f t="shared" si="8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6"/>
      <c r="B34" s="24"/>
      <c r="C34" s="1"/>
      <c r="D34" s="1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1"/>
      <c r="B35" s="24">
        <v>9789460621659</v>
      </c>
      <c r="C35" s="1" t="s">
        <v>76</v>
      </c>
      <c r="D35" s="1" t="s">
        <v>77</v>
      </c>
      <c r="E35" s="21">
        <v>15</v>
      </c>
      <c r="F35" s="26">
        <v>0</v>
      </c>
      <c r="G35" s="27">
        <f t="shared" ref="G35:G41" si="9">IF(F35&lt;10,0%,IF(F35&lt;25,5%,IF(F35&lt;100,10%,15%)))</f>
        <v>0</v>
      </c>
      <c r="H35" s="21">
        <f t="shared" ref="H35:H41" si="10">E35*F35*G35</f>
        <v>0</v>
      </c>
      <c r="I35" s="21">
        <f t="shared" ref="I35:I41" si="11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24">
        <v>9789460621673</v>
      </c>
      <c r="C36" s="1" t="s">
        <v>78</v>
      </c>
      <c r="D36" s="1" t="s">
        <v>77</v>
      </c>
      <c r="E36" s="21">
        <v>15</v>
      </c>
      <c r="F36" s="26">
        <v>0</v>
      </c>
      <c r="G36" s="27">
        <f t="shared" si="9"/>
        <v>0</v>
      </c>
      <c r="H36" s="21">
        <f t="shared" si="10"/>
        <v>0</v>
      </c>
      <c r="I36" s="21">
        <f t="shared" si="11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4">
        <v>9789460621697</v>
      </c>
      <c r="C37" s="28" t="s">
        <v>79</v>
      </c>
      <c r="D37" s="1" t="s">
        <v>77</v>
      </c>
      <c r="E37" s="21">
        <v>12</v>
      </c>
      <c r="F37" s="26">
        <v>0</v>
      </c>
      <c r="G37" s="27">
        <f t="shared" si="9"/>
        <v>0</v>
      </c>
      <c r="H37" s="21">
        <f t="shared" si="10"/>
        <v>0</v>
      </c>
      <c r="I37" s="21">
        <f t="shared" si="11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24">
        <v>9789460621727</v>
      </c>
      <c r="C38" s="1" t="s">
        <v>80</v>
      </c>
      <c r="D38" s="1" t="s">
        <v>77</v>
      </c>
      <c r="E38" s="21">
        <v>12</v>
      </c>
      <c r="F38" s="26">
        <v>0</v>
      </c>
      <c r="G38" s="27">
        <f t="shared" si="9"/>
        <v>0</v>
      </c>
      <c r="H38" s="21">
        <f t="shared" si="10"/>
        <v>0</v>
      </c>
      <c r="I38" s="21">
        <f t="shared" si="11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7">
        <v>9789460621741</v>
      </c>
      <c r="C39" s="1" t="s">
        <v>81</v>
      </c>
      <c r="D39" s="1" t="s">
        <v>77</v>
      </c>
      <c r="E39" s="21">
        <v>12</v>
      </c>
      <c r="F39" s="26">
        <v>0</v>
      </c>
      <c r="G39" s="27">
        <f t="shared" si="9"/>
        <v>0</v>
      </c>
      <c r="H39" s="21">
        <f t="shared" si="10"/>
        <v>0</v>
      </c>
      <c r="I39" s="21">
        <f t="shared" si="11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7">
        <v>9789460621758</v>
      </c>
      <c r="C40" s="1" t="s">
        <v>82</v>
      </c>
      <c r="D40" s="1" t="s">
        <v>77</v>
      </c>
      <c r="E40" s="21">
        <v>5</v>
      </c>
      <c r="F40" s="26">
        <v>0</v>
      </c>
      <c r="G40" s="27">
        <f t="shared" si="9"/>
        <v>0</v>
      </c>
      <c r="H40" s="21">
        <f t="shared" si="10"/>
        <v>0</v>
      </c>
      <c r="I40" s="21">
        <f t="shared" si="11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7">
        <v>9789460621789</v>
      </c>
      <c r="C41" s="1" t="s">
        <v>83</v>
      </c>
      <c r="D41" s="1" t="s">
        <v>77</v>
      </c>
      <c r="E41" s="21">
        <v>5</v>
      </c>
      <c r="F41" s="26">
        <v>0</v>
      </c>
      <c r="G41" s="27">
        <f t="shared" si="9"/>
        <v>0</v>
      </c>
      <c r="H41" s="21">
        <f t="shared" si="10"/>
        <v>0</v>
      </c>
      <c r="I41" s="21">
        <f t="shared" si="11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7"/>
      <c r="C42" s="1"/>
      <c r="D42" s="1"/>
      <c r="E42" s="21"/>
      <c r="F42" s="2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29" t="s">
        <v>36</v>
      </c>
      <c r="C43" s="6" t="s">
        <v>84</v>
      </c>
      <c r="D43" s="6" t="s">
        <v>38</v>
      </c>
      <c r="E43" s="30"/>
      <c r="F43" s="21"/>
      <c r="G43" s="6"/>
      <c r="H43" s="6"/>
      <c r="I43" s="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7" t="s">
        <v>85</v>
      </c>
      <c r="C44" s="25" t="s">
        <v>86</v>
      </c>
      <c r="D44" s="25" t="s">
        <v>45</v>
      </c>
      <c r="E44" s="21">
        <v>15</v>
      </c>
      <c r="F44" s="26">
        <v>0</v>
      </c>
      <c r="G44" s="27">
        <f t="shared" ref="G44:G50" si="12">IF(F44&lt;10,0%,IF(F44&lt;25,5%,IF(F44&lt;100,10%,15%)))</f>
        <v>0</v>
      </c>
      <c r="H44" s="21">
        <f t="shared" ref="H44:H50" si="13">E44*F44*G44</f>
        <v>0</v>
      </c>
      <c r="I44" s="21">
        <f t="shared" ref="I44:I50" si="14">E44*F44-H44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7" t="s">
        <v>87</v>
      </c>
      <c r="C45" s="25" t="s">
        <v>88</v>
      </c>
      <c r="D45" s="25" t="s">
        <v>45</v>
      </c>
      <c r="E45" s="21">
        <v>15</v>
      </c>
      <c r="F45" s="26">
        <v>0</v>
      </c>
      <c r="G45" s="27">
        <f t="shared" si="12"/>
        <v>0</v>
      </c>
      <c r="H45" s="21">
        <f t="shared" si="13"/>
        <v>0</v>
      </c>
      <c r="I45" s="21">
        <f t="shared" si="14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7" t="s">
        <v>89</v>
      </c>
      <c r="C46" s="25" t="s">
        <v>90</v>
      </c>
      <c r="D46" s="25" t="s">
        <v>45</v>
      </c>
      <c r="E46" s="21">
        <v>15</v>
      </c>
      <c r="F46" s="26">
        <v>0</v>
      </c>
      <c r="G46" s="27">
        <f t="shared" si="12"/>
        <v>0</v>
      </c>
      <c r="H46" s="21">
        <f t="shared" si="13"/>
        <v>0</v>
      </c>
      <c r="I46" s="21">
        <f t="shared" si="14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7" t="s">
        <v>91</v>
      </c>
      <c r="C47" s="25" t="s">
        <v>92</v>
      </c>
      <c r="D47" s="25" t="s">
        <v>45</v>
      </c>
      <c r="E47" s="21">
        <v>15</v>
      </c>
      <c r="F47" s="26">
        <v>0</v>
      </c>
      <c r="G47" s="27">
        <f t="shared" si="12"/>
        <v>0</v>
      </c>
      <c r="H47" s="21">
        <f t="shared" si="13"/>
        <v>0</v>
      </c>
      <c r="I47" s="21">
        <f t="shared" si="14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7" t="s">
        <v>93</v>
      </c>
      <c r="C48" s="25" t="s">
        <v>94</v>
      </c>
      <c r="D48" s="25" t="s">
        <v>45</v>
      </c>
      <c r="E48" s="21">
        <v>15</v>
      </c>
      <c r="F48" s="26">
        <v>0</v>
      </c>
      <c r="G48" s="27">
        <f t="shared" si="12"/>
        <v>0</v>
      </c>
      <c r="H48" s="21">
        <f t="shared" si="13"/>
        <v>0</v>
      </c>
      <c r="I48" s="21">
        <f t="shared" si="14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7" t="s">
        <v>95</v>
      </c>
      <c r="C49" s="25" t="s">
        <v>96</v>
      </c>
      <c r="D49" s="25" t="s">
        <v>45</v>
      </c>
      <c r="E49" s="21">
        <v>15</v>
      </c>
      <c r="F49" s="26">
        <v>0</v>
      </c>
      <c r="G49" s="27">
        <f t="shared" si="12"/>
        <v>0</v>
      </c>
      <c r="H49" s="21">
        <f t="shared" si="13"/>
        <v>0</v>
      </c>
      <c r="I49" s="21">
        <f t="shared" si="14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7" t="s">
        <v>97</v>
      </c>
      <c r="C50" s="1" t="s">
        <v>98</v>
      </c>
      <c r="D50" s="25" t="s">
        <v>45</v>
      </c>
      <c r="E50" s="21">
        <v>89</v>
      </c>
      <c r="F50" s="26">
        <v>0</v>
      </c>
      <c r="G50" s="27">
        <f t="shared" si="12"/>
        <v>0</v>
      </c>
      <c r="H50" s="21">
        <f t="shared" si="13"/>
        <v>0</v>
      </c>
      <c r="I50" s="21">
        <f t="shared" si="14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7"/>
      <c r="C51" s="1"/>
      <c r="D51" s="1"/>
      <c r="E51" s="1"/>
      <c r="F51" s="1"/>
      <c r="G51" s="1"/>
      <c r="H51" s="1"/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7"/>
      <c r="C52" s="1"/>
      <c r="D52" s="1"/>
      <c r="E52" s="1"/>
      <c r="F52" s="1"/>
      <c r="G52" s="1"/>
      <c r="H52" s="1"/>
      <c r="I52" s="6" t="s">
        <v>99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7"/>
      <c r="C53" s="1"/>
      <c r="D53" s="1"/>
      <c r="E53" s="1"/>
      <c r="F53" s="1"/>
      <c r="G53" s="1"/>
      <c r="H53" s="1"/>
      <c r="I53" s="21">
        <f>SUM(I7:I50)</f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Z998"/>
  <sheetViews>
    <sheetView workbookViewId="0">
      <selection activeCell="A2" sqref="A2:XFD2"/>
    </sheetView>
  </sheetViews>
  <sheetFormatPr baseColWidth="10" defaultColWidth="11.1640625" defaultRowHeight="15" customHeight="1" x14ac:dyDescent="0.2"/>
  <cols>
    <col min="1" max="1" width="8.5" customWidth="1"/>
    <col min="2" max="2" width="17.5" customWidth="1"/>
    <col min="3" max="3" width="51.1640625" customWidth="1"/>
    <col min="4" max="4" width="17.1640625" customWidth="1"/>
    <col min="5" max="5" width="12.1640625" customWidth="1"/>
    <col min="6" max="7" width="8.5" customWidth="1"/>
    <col min="8" max="8" width="10.83203125" customWidth="1"/>
    <col min="9" max="26" width="8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2" t="str">
        <f>Gegevens!B2</f>
        <v>Bestelformulier licenties 2024-2025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9" t="s">
        <v>35</v>
      </c>
      <c r="C3" s="1"/>
      <c r="D3" s="15" t="s">
        <v>25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">
      <c r="A7" s="1"/>
      <c r="B7" s="24">
        <v>9789460620966</v>
      </c>
      <c r="C7" s="25" t="s">
        <v>44</v>
      </c>
      <c r="D7" s="25" t="s">
        <v>45</v>
      </c>
      <c r="E7" s="21">
        <v>9.5</v>
      </c>
      <c r="F7" s="26">
        <v>0</v>
      </c>
      <c r="G7" s="27">
        <f t="shared" ref="G7:G20" si="0">IF(F7&lt;10,0%,IF(F7&lt;25,5%,IF(F7&lt;100,10%,15%)))</f>
        <v>0</v>
      </c>
      <c r="H7" s="21">
        <f t="shared" ref="H7:H20" si="1">E7*F7*G7</f>
        <v>0</v>
      </c>
      <c r="I7" s="21">
        <f t="shared" ref="I7:I20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24">
        <v>9789460621154</v>
      </c>
      <c r="C8" s="25" t="s">
        <v>46</v>
      </c>
      <c r="D8" s="25" t="s">
        <v>45</v>
      </c>
      <c r="E8" s="21">
        <v>5.5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24">
        <v>9789460621086</v>
      </c>
      <c r="C9" s="25" t="s">
        <v>47</v>
      </c>
      <c r="D9" s="25" t="s">
        <v>45</v>
      </c>
      <c r="E9" s="21">
        <v>9.5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24">
        <v>9789460621017</v>
      </c>
      <c r="C10" s="25" t="s">
        <v>48</v>
      </c>
      <c r="D10" s="25" t="s">
        <v>45</v>
      </c>
      <c r="E10" s="21">
        <v>5.5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24">
        <v>9789460621109</v>
      </c>
      <c r="C11" s="25" t="s">
        <v>49</v>
      </c>
      <c r="D11" s="25" t="s">
        <v>45</v>
      </c>
      <c r="E11" s="21">
        <v>9.5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24">
        <v>9789460621215</v>
      </c>
      <c r="C12" s="25" t="s">
        <v>50</v>
      </c>
      <c r="D12" s="25" t="s">
        <v>45</v>
      </c>
      <c r="E12" s="21">
        <v>5.5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24">
        <v>9789460621093</v>
      </c>
      <c r="C13" s="25" t="s">
        <v>51</v>
      </c>
      <c r="D13" s="25" t="s">
        <v>45</v>
      </c>
      <c r="E13" s="21">
        <v>9.5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24">
        <v>9789460621123</v>
      </c>
      <c r="C14" s="25" t="s">
        <v>52</v>
      </c>
      <c r="D14" s="25" t="s">
        <v>45</v>
      </c>
      <c r="E14" s="21">
        <v>5.5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24">
        <v>9789460621079</v>
      </c>
      <c r="C15" s="25" t="s">
        <v>53</v>
      </c>
      <c r="D15" s="25" t="s">
        <v>45</v>
      </c>
      <c r="E15" s="21">
        <v>9.5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24">
        <v>9789460621147</v>
      </c>
      <c r="C16" s="25" t="s">
        <v>54</v>
      </c>
      <c r="D16" s="25" t="s">
        <v>45</v>
      </c>
      <c r="E16" s="21">
        <v>5.5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24">
        <v>9789460621000</v>
      </c>
      <c r="C17" s="25" t="s">
        <v>55</v>
      </c>
      <c r="D17" s="25" t="s">
        <v>45</v>
      </c>
      <c r="E17" s="21">
        <v>9.5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24">
        <v>9789460621130</v>
      </c>
      <c r="C18" s="25" t="s">
        <v>56</v>
      </c>
      <c r="D18" s="25" t="s">
        <v>45</v>
      </c>
      <c r="E18" s="21">
        <v>5.5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24" t="s">
        <v>57</v>
      </c>
      <c r="C19" s="25" t="s">
        <v>58</v>
      </c>
      <c r="D19" s="25" t="s">
        <v>45</v>
      </c>
      <c r="E19" s="21">
        <v>25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24" t="s">
        <v>59</v>
      </c>
      <c r="C20" s="25" t="s">
        <v>60</v>
      </c>
      <c r="D20" s="25" t="s">
        <v>45</v>
      </c>
      <c r="E20" s="21">
        <v>35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24"/>
      <c r="C21" s="25"/>
      <c r="D21" s="25"/>
      <c r="E21" s="21"/>
      <c r="F21" s="21"/>
      <c r="G21" s="27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4">
        <v>9789460621208</v>
      </c>
      <c r="C22" s="25" t="s">
        <v>61</v>
      </c>
      <c r="D22" s="25" t="s">
        <v>62</v>
      </c>
      <c r="E22" s="21">
        <v>9.5</v>
      </c>
      <c r="F22" s="26">
        <v>0</v>
      </c>
      <c r="G22" s="27">
        <f t="shared" ref="G22:G30" si="3">IF(F22&lt;10,0%,IF(F22&lt;25,5%,IF(F22&lt;100,10%,15%)))</f>
        <v>0</v>
      </c>
      <c r="H22" s="21">
        <f t="shared" ref="H22:H30" si="4">E22*F22*G22</f>
        <v>0</v>
      </c>
      <c r="I22" s="21">
        <f t="shared" ref="I22:I30" si="5">E22*F22-H22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24">
        <v>9789460621345</v>
      </c>
      <c r="C23" s="25" t="s">
        <v>63</v>
      </c>
      <c r="D23" s="25" t="s">
        <v>62</v>
      </c>
      <c r="E23" s="21">
        <v>15</v>
      </c>
      <c r="F23" s="26">
        <v>0</v>
      </c>
      <c r="G23" s="27">
        <f t="shared" si="3"/>
        <v>0</v>
      </c>
      <c r="H23" s="21">
        <f t="shared" si="4"/>
        <v>0</v>
      </c>
      <c r="I23" s="21">
        <f t="shared" si="5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24">
        <v>9789460621802</v>
      </c>
      <c r="C24" s="25" t="s">
        <v>64</v>
      </c>
      <c r="D24" s="25" t="s">
        <v>62</v>
      </c>
      <c r="E24" s="21">
        <v>15</v>
      </c>
      <c r="F24" s="26">
        <v>0</v>
      </c>
      <c r="G24" s="27">
        <f t="shared" si="3"/>
        <v>0</v>
      </c>
      <c r="H24" s="21">
        <f t="shared" si="4"/>
        <v>0</v>
      </c>
      <c r="I24" s="21">
        <f t="shared" si="5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24">
        <v>9789460621291</v>
      </c>
      <c r="C25" s="25" t="s">
        <v>65</v>
      </c>
      <c r="D25" s="25" t="s">
        <v>62</v>
      </c>
      <c r="E25" s="21">
        <v>13.5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24" t="s">
        <v>66</v>
      </c>
      <c r="C26" s="25" t="s">
        <v>67</v>
      </c>
      <c r="D26" s="25" t="s">
        <v>62</v>
      </c>
      <c r="E26" s="21">
        <v>25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24">
        <v>9789460621833</v>
      </c>
      <c r="C27" s="25" t="s">
        <v>68</v>
      </c>
      <c r="D27" s="25" t="s">
        <v>62</v>
      </c>
      <c r="E27" s="21">
        <v>17.5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24">
        <v>9789460621451</v>
      </c>
      <c r="C28" s="25" t="s">
        <v>69</v>
      </c>
      <c r="D28" s="25" t="s">
        <v>62</v>
      </c>
      <c r="E28" s="21">
        <v>10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24">
        <v>9789460621734</v>
      </c>
      <c r="C29" s="25" t="s">
        <v>70</v>
      </c>
      <c r="D29" s="25" t="s">
        <v>62</v>
      </c>
      <c r="E29" s="21">
        <v>5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24">
        <v>9789460621901</v>
      </c>
      <c r="C30" s="25" t="s">
        <v>72</v>
      </c>
      <c r="D30" s="25" t="s">
        <v>62</v>
      </c>
      <c r="E30" s="21">
        <v>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24"/>
      <c r="C31" s="25"/>
      <c r="D31" s="25"/>
      <c r="E31" s="21"/>
      <c r="F31" s="2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24">
        <v>9789460621246</v>
      </c>
      <c r="C32" s="25" t="s">
        <v>73</v>
      </c>
      <c r="D32" s="25" t="s">
        <v>74</v>
      </c>
      <c r="E32" s="21">
        <v>15</v>
      </c>
      <c r="F32" s="26">
        <v>0</v>
      </c>
      <c r="G32" s="27">
        <f t="shared" ref="G32:G33" si="6">IF(F32&lt;10,0%,IF(F32&lt;25,5%,IF(F32&lt;100,10%,15%)))</f>
        <v>0</v>
      </c>
      <c r="H32" s="21">
        <f t="shared" ref="H32:H33" si="7">E32*F32*G32</f>
        <v>0</v>
      </c>
      <c r="I32" s="21">
        <f t="shared" ref="I32:I33" si="8">E32*F32-H32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24">
        <v>9789460622021</v>
      </c>
      <c r="C33" s="25" t="s">
        <v>75</v>
      </c>
      <c r="D33" s="25" t="s">
        <v>74</v>
      </c>
      <c r="E33" s="21">
        <v>15</v>
      </c>
      <c r="F33" s="26">
        <v>0</v>
      </c>
      <c r="G33" s="27">
        <f t="shared" si="6"/>
        <v>0</v>
      </c>
      <c r="H33" s="21">
        <f t="shared" si="7"/>
        <v>0</v>
      </c>
      <c r="I33" s="21">
        <f t="shared" si="8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6"/>
      <c r="B34" s="24"/>
      <c r="C34" s="1"/>
      <c r="D34" s="1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1"/>
      <c r="B35" s="24">
        <v>9789460621659</v>
      </c>
      <c r="C35" s="1" t="s">
        <v>76</v>
      </c>
      <c r="D35" s="1" t="s">
        <v>77</v>
      </c>
      <c r="E35" s="21">
        <v>15</v>
      </c>
      <c r="F35" s="26">
        <v>0</v>
      </c>
      <c r="G35" s="27">
        <f t="shared" ref="G35:G41" si="9">IF(F35&lt;10,0%,IF(F35&lt;25,5%,IF(F35&lt;100,10%,15%)))</f>
        <v>0</v>
      </c>
      <c r="H35" s="21">
        <f t="shared" ref="H35:H41" si="10">E35*F35*G35</f>
        <v>0</v>
      </c>
      <c r="I35" s="21">
        <f t="shared" ref="I35:I41" si="11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24">
        <v>9789460621673</v>
      </c>
      <c r="C36" s="1" t="s">
        <v>78</v>
      </c>
      <c r="D36" s="1" t="s">
        <v>77</v>
      </c>
      <c r="E36" s="21">
        <v>15</v>
      </c>
      <c r="F36" s="26">
        <v>0</v>
      </c>
      <c r="G36" s="27">
        <f t="shared" si="9"/>
        <v>0</v>
      </c>
      <c r="H36" s="21">
        <f t="shared" si="10"/>
        <v>0</v>
      </c>
      <c r="I36" s="21">
        <f t="shared" si="11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4">
        <v>9789460621697</v>
      </c>
      <c r="C37" s="28" t="s">
        <v>79</v>
      </c>
      <c r="D37" s="1" t="s">
        <v>77</v>
      </c>
      <c r="E37" s="21">
        <v>12</v>
      </c>
      <c r="F37" s="26">
        <v>0</v>
      </c>
      <c r="G37" s="27">
        <f t="shared" si="9"/>
        <v>0</v>
      </c>
      <c r="H37" s="21">
        <f t="shared" si="10"/>
        <v>0</v>
      </c>
      <c r="I37" s="21">
        <f t="shared" si="11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24">
        <v>9789460621727</v>
      </c>
      <c r="C38" s="1" t="s">
        <v>80</v>
      </c>
      <c r="D38" s="1" t="s">
        <v>77</v>
      </c>
      <c r="E38" s="21">
        <v>12</v>
      </c>
      <c r="F38" s="26">
        <v>0</v>
      </c>
      <c r="G38" s="27">
        <f t="shared" si="9"/>
        <v>0</v>
      </c>
      <c r="H38" s="21">
        <f t="shared" si="10"/>
        <v>0</v>
      </c>
      <c r="I38" s="21">
        <f t="shared" si="11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7">
        <v>9789460621741</v>
      </c>
      <c r="C39" s="1" t="s">
        <v>81</v>
      </c>
      <c r="D39" s="1" t="s">
        <v>77</v>
      </c>
      <c r="E39" s="21">
        <v>12</v>
      </c>
      <c r="F39" s="26">
        <v>0</v>
      </c>
      <c r="G39" s="27">
        <f t="shared" si="9"/>
        <v>0</v>
      </c>
      <c r="H39" s="21">
        <f t="shared" si="10"/>
        <v>0</v>
      </c>
      <c r="I39" s="21">
        <f t="shared" si="11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7">
        <v>9789460621758</v>
      </c>
      <c r="C40" s="1" t="s">
        <v>82</v>
      </c>
      <c r="D40" s="1" t="s">
        <v>77</v>
      </c>
      <c r="E40" s="21">
        <v>5</v>
      </c>
      <c r="F40" s="26">
        <v>0</v>
      </c>
      <c r="G40" s="27">
        <f t="shared" si="9"/>
        <v>0</v>
      </c>
      <c r="H40" s="21">
        <f t="shared" si="10"/>
        <v>0</v>
      </c>
      <c r="I40" s="21">
        <f t="shared" si="11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7">
        <v>9789460621789</v>
      </c>
      <c r="C41" s="1" t="s">
        <v>83</v>
      </c>
      <c r="D41" s="1" t="s">
        <v>77</v>
      </c>
      <c r="E41" s="21">
        <v>5</v>
      </c>
      <c r="F41" s="26">
        <v>0</v>
      </c>
      <c r="G41" s="27">
        <f t="shared" si="9"/>
        <v>0</v>
      </c>
      <c r="H41" s="21">
        <f t="shared" si="10"/>
        <v>0</v>
      </c>
      <c r="I41" s="21">
        <f t="shared" si="11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7"/>
      <c r="C42" s="1"/>
      <c r="D42" s="1"/>
      <c r="E42" s="21"/>
      <c r="F42" s="2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29" t="s">
        <v>36</v>
      </c>
      <c r="C43" s="6" t="s">
        <v>84</v>
      </c>
      <c r="D43" s="6" t="s">
        <v>38</v>
      </c>
      <c r="E43" s="30"/>
      <c r="F43" s="21"/>
      <c r="G43" s="6"/>
      <c r="H43" s="6"/>
      <c r="I43" s="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7" t="s">
        <v>85</v>
      </c>
      <c r="C44" s="25" t="s">
        <v>86</v>
      </c>
      <c r="D44" s="25" t="s">
        <v>45</v>
      </c>
      <c r="E44" s="21">
        <v>15</v>
      </c>
      <c r="F44" s="26">
        <v>0</v>
      </c>
      <c r="G44" s="27">
        <f t="shared" ref="G44:G50" si="12">IF(F44&lt;10,0%,IF(F44&lt;25,5%,IF(F44&lt;100,10%,15%)))</f>
        <v>0</v>
      </c>
      <c r="H44" s="21">
        <f t="shared" ref="H44:H50" si="13">E44*F44*G44</f>
        <v>0</v>
      </c>
      <c r="I44" s="21">
        <f t="shared" ref="I44:I50" si="14">E44*F44-H44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7" t="s">
        <v>87</v>
      </c>
      <c r="C45" s="25" t="s">
        <v>88</v>
      </c>
      <c r="D45" s="25" t="s">
        <v>45</v>
      </c>
      <c r="E45" s="21">
        <v>15</v>
      </c>
      <c r="F45" s="26">
        <v>0</v>
      </c>
      <c r="G45" s="27">
        <f t="shared" si="12"/>
        <v>0</v>
      </c>
      <c r="H45" s="21">
        <f t="shared" si="13"/>
        <v>0</v>
      </c>
      <c r="I45" s="21">
        <f t="shared" si="14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7" t="s">
        <v>89</v>
      </c>
      <c r="C46" s="25" t="s">
        <v>90</v>
      </c>
      <c r="D46" s="25" t="s">
        <v>45</v>
      </c>
      <c r="E46" s="21">
        <v>15</v>
      </c>
      <c r="F46" s="26">
        <v>0</v>
      </c>
      <c r="G46" s="27">
        <f t="shared" si="12"/>
        <v>0</v>
      </c>
      <c r="H46" s="21">
        <f t="shared" si="13"/>
        <v>0</v>
      </c>
      <c r="I46" s="21">
        <f t="shared" si="14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7" t="s">
        <v>91</v>
      </c>
      <c r="C47" s="25" t="s">
        <v>92</v>
      </c>
      <c r="D47" s="25" t="s">
        <v>45</v>
      </c>
      <c r="E47" s="21">
        <v>15</v>
      </c>
      <c r="F47" s="26">
        <v>0</v>
      </c>
      <c r="G47" s="27">
        <f t="shared" si="12"/>
        <v>0</v>
      </c>
      <c r="H47" s="21">
        <f t="shared" si="13"/>
        <v>0</v>
      </c>
      <c r="I47" s="21">
        <f t="shared" si="14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7" t="s">
        <v>93</v>
      </c>
      <c r="C48" s="25" t="s">
        <v>94</v>
      </c>
      <c r="D48" s="25" t="s">
        <v>45</v>
      </c>
      <c r="E48" s="21">
        <v>15</v>
      </c>
      <c r="F48" s="26">
        <v>0</v>
      </c>
      <c r="G48" s="27">
        <f t="shared" si="12"/>
        <v>0</v>
      </c>
      <c r="H48" s="21">
        <f t="shared" si="13"/>
        <v>0</v>
      </c>
      <c r="I48" s="21">
        <f t="shared" si="14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7" t="s">
        <v>95</v>
      </c>
      <c r="C49" s="25" t="s">
        <v>96</v>
      </c>
      <c r="D49" s="25" t="s">
        <v>45</v>
      </c>
      <c r="E49" s="21">
        <v>15</v>
      </c>
      <c r="F49" s="26">
        <v>0</v>
      </c>
      <c r="G49" s="27">
        <f t="shared" si="12"/>
        <v>0</v>
      </c>
      <c r="H49" s="21">
        <f t="shared" si="13"/>
        <v>0</v>
      </c>
      <c r="I49" s="21">
        <f t="shared" si="14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7" t="s">
        <v>97</v>
      </c>
      <c r="C50" s="1" t="s">
        <v>98</v>
      </c>
      <c r="D50" s="25" t="s">
        <v>45</v>
      </c>
      <c r="E50" s="21">
        <v>89</v>
      </c>
      <c r="F50" s="26">
        <v>0</v>
      </c>
      <c r="G50" s="27">
        <f t="shared" si="12"/>
        <v>0</v>
      </c>
      <c r="H50" s="21">
        <f t="shared" si="13"/>
        <v>0</v>
      </c>
      <c r="I50" s="21">
        <f t="shared" si="14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7"/>
      <c r="C51" s="1"/>
      <c r="D51" s="1"/>
      <c r="E51" s="1"/>
      <c r="F51" s="1"/>
      <c r="G51" s="1"/>
      <c r="H51" s="1"/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7"/>
      <c r="C52" s="1"/>
      <c r="D52" s="1"/>
      <c r="E52" s="1"/>
      <c r="F52" s="1"/>
      <c r="G52" s="1"/>
      <c r="H52" s="1"/>
      <c r="I52" s="6" t="s">
        <v>99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7"/>
      <c r="C53" s="1"/>
      <c r="D53" s="1"/>
      <c r="E53" s="1"/>
      <c r="F53" s="1"/>
      <c r="G53" s="1"/>
      <c r="H53" s="1"/>
      <c r="I53" s="21">
        <f>SUM(I7:I50)</f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Z998"/>
  <sheetViews>
    <sheetView workbookViewId="0"/>
  </sheetViews>
  <sheetFormatPr baseColWidth="10" defaultColWidth="11.1640625" defaultRowHeight="15" customHeight="1" x14ac:dyDescent="0.2"/>
  <cols>
    <col min="1" max="1" width="8.5" customWidth="1"/>
    <col min="2" max="2" width="17.5" customWidth="1"/>
    <col min="3" max="3" width="51.1640625" customWidth="1"/>
    <col min="4" max="4" width="17.1640625" customWidth="1"/>
    <col min="5" max="5" width="12.1640625" customWidth="1"/>
    <col min="6" max="7" width="8.5" customWidth="1"/>
    <col min="8" max="8" width="10.83203125" customWidth="1"/>
    <col min="9" max="26" width="8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2" t="str">
        <f>Gegevens!B2</f>
        <v>Bestelformulier licenties 2024-2025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9" t="s">
        <v>35</v>
      </c>
      <c r="C3" s="1"/>
      <c r="D3" s="16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">
      <c r="A7" s="1"/>
      <c r="B7" s="24">
        <v>9789460620966</v>
      </c>
      <c r="C7" s="25" t="s">
        <v>44</v>
      </c>
      <c r="D7" s="25" t="s">
        <v>45</v>
      </c>
      <c r="E7" s="21">
        <v>9.5</v>
      </c>
      <c r="F7" s="26">
        <v>0</v>
      </c>
      <c r="G7" s="27">
        <f t="shared" ref="G7:G20" si="0">IF(F7&lt;10,0%,IF(F7&lt;25,5%,IF(F7&lt;100,10%,15%)))</f>
        <v>0</v>
      </c>
      <c r="H7" s="21">
        <f t="shared" ref="H7:H20" si="1">E7*F7*G7</f>
        <v>0</v>
      </c>
      <c r="I7" s="21">
        <f t="shared" ref="I7:I20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24">
        <v>9789460621154</v>
      </c>
      <c r="C8" s="25" t="s">
        <v>46</v>
      </c>
      <c r="D8" s="25" t="s">
        <v>45</v>
      </c>
      <c r="E8" s="21">
        <v>5.5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24">
        <v>9789460621086</v>
      </c>
      <c r="C9" s="25" t="s">
        <v>47</v>
      </c>
      <c r="D9" s="25" t="s">
        <v>45</v>
      </c>
      <c r="E9" s="21">
        <v>9.5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24">
        <v>9789460621017</v>
      </c>
      <c r="C10" s="25" t="s">
        <v>48</v>
      </c>
      <c r="D10" s="25" t="s">
        <v>45</v>
      </c>
      <c r="E10" s="21">
        <v>5.5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24">
        <v>9789460621109</v>
      </c>
      <c r="C11" s="25" t="s">
        <v>49</v>
      </c>
      <c r="D11" s="25" t="s">
        <v>45</v>
      </c>
      <c r="E11" s="21">
        <v>9.5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24">
        <v>9789460621215</v>
      </c>
      <c r="C12" s="25" t="s">
        <v>50</v>
      </c>
      <c r="D12" s="25" t="s">
        <v>45</v>
      </c>
      <c r="E12" s="21">
        <v>5.5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24">
        <v>9789460621093</v>
      </c>
      <c r="C13" s="25" t="s">
        <v>51</v>
      </c>
      <c r="D13" s="25" t="s">
        <v>45</v>
      </c>
      <c r="E13" s="21">
        <v>9.5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24">
        <v>9789460621123</v>
      </c>
      <c r="C14" s="25" t="s">
        <v>52</v>
      </c>
      <c r="D14" s="25" t="s">
        <v>45</v>
      </c>
      <c r="E14" s="21">
        <v>5.5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24">
        <v>9789460621079</v>
      </c>
      <c r="C15" s="25" t="s">
        <v>53</v>
      </c>
      <c r="D15" s="25" t="s">
        <v>45</v>
      </c>
      <c r="E15" s="21">
        <v>9.5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24">
        <v>9789460621147</v>
      </c>
      <c r="C16" s="25" t="s">
        <v>54</v>
      </c>
      <c r="D16" s="25" t="s">
        <v>45</v>
      </c>
      <c r="E16" s="21">
        <v>5.5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24">
        <v>9789460621000</v>
      </c>
      <c r="C17" s="25" t="s">
        <v>55</v>
      </c>
      <c r="D17" s="25" t="s">
        <v>45</v>
      </c>
      <c r="E17" s="21">
        <v>9.5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24">
        <v>9789460621130</v>
      </c>
      <c r="C18" s="25" t="s">
        <v>56</v>
      </c>
      <c r="D18" s="25" t="s">
        <v>45</v>
      </c>
      <c r="E18" s="21">
        <v>5.5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24" t="s">
        <v>57</v>
      </c>
      <c r="C19" s="25" t="s">
        <v>58</v>
      </c>
      <c r="D19" s="25" t="s">
        <v>45</v>
      </c>
      <c r="E19" s="21">
        <v>25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24" t="s">
        <v>59</v>
      </c>
      <c r="C20" s="25" t="s">
        <v>60</v>
      </c>
      <c r="D20" s="25" t="s">
        <v>45</v>
      </c>
      <c r="E20" s="21">
        <v>35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24"/>
      <c r="C21" s="25"/>
      <c r="D21" s="25"/>
      <c r="E21" s="21"/>
      <c r="F21" s="21"/>
      <c r="G21" s="27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4">
        <v>9789460621208</v>
      </c>
      <c r="C22" s="25" t="s">
        <v>61</v>
      </c>
      <c r="D22" s="25" t="s">
        <v>62</v>
      </c>
      <c r="E22" s="21">
        <v>9.5</v>
      </c>
      <c r="F22" s="26">
        <v>0</v>
      </c>
      <c r="G22" s="27">
        <f t="shared" ref="G22:G30" si="3">IF(F22&lt;10,0%,IF(F22&lt;25,5%,IF(F22&lt;100,10%,15%)))</f>
        <v>0</v>
      </c>
      <c r="H22" s="21">
        <f t="shared" ref="H22:H30" si="4">E22*F22*G22</f>
        <v>0</v>
      </c>
      <c r="I22" s="21">
        <f t="shared" ref="I22:I30" si="5">E22*F22-H22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24">
        <v>9789460621345</v>
      </c>
      <c r="C23" s="25" t="s">
        <v>63</v>
      </c>
      <c r="D23" s="25" t="s">
        <v>62</v>
      </c>
      <c r="E23" s="21">
        <v>15</v>
      </c>
      <c r="F23" s="26">
        <v>0</v>
      </c>
      <c r="G23" s="27">
        <f t="shared" si="3"/>
        <v>0</v>
      </c>
      <c r="H23" s="21">
        <f t="shared" si="4"/>
        <v>0</v>
      </c>
      <c r="I23" s="21">
        <f t="shared" si="5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24">
        <v>9789460621802</v>
      </c>
      <c r="C24" s="25" t="s">
        <v>64</v>
      </c>
      <c r="D24" s="25" t="s">
        <v>62</v>
      </c>
      <c r="E24" s="21">
        <v>15</v>
      </c>
      <c r="F24" s="26">
        <v>0</v>
      </c>
      <c r="G24" s="27">
        <f t="shared" si="3"/>
        <v>0</v>
      </c>
      <c r="H24" s="21">
        <f t="shared" si="4"/>
        <v>0</v>
      </c>
      <c r="I24" s="21">
        <f t="shared" si="5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24">
        <v>9789460621291</v>
      </c>
      <c r="C25" s="25" t="s">
        <v>65</v>
      </c>
      <c r="D25" s="25" t="s">
        <v>62</v>
      </c>
      <c r="E25" s="21">
        <v>13.5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24" t="s">
        <v>66</v>
      </c>
      <c r="C26" s="25" t="s">
        <v>67</v>
      </c>
      <c r="D26" s="25" t="s">
        <v>62</v>
      </c>
      <c r="E26" s="21">
        <v>25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24">
        <v>9789460621833</v>
      </c>
      <c r="C27" s="25" t="s">
        <v>68</v>
      </c>
      <c r="D27" s="25" t="s">
        <v>62</v>
      </c>
      <c r="E27" s="21">
        <v>17.5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24">
        <v>9789460621451</v>
      </c>
      <c r="C28" s="25" t="s">
        <v>69</v>
      </c>
      <c r="D28" s="25" t="s">
        <v>62</v>
      </c>
      <c r="E28" s="21">
        <v>10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24">
        <v>9789460621734</v>
      </c>
      <c r="C29" s="25" t="s">
        <v>70</v>
      </c>
      <c r="D29" s="25" t="s">
        <v>62</v>
      </c>
      <c r="E29" s="21">
        <v>5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24">
        <v>9789460621901</v>
      </c>
      <c r="C30" s="25" t="s">
        <v>72</v>
      </c>
      <c r="D30" s="25" t="s">
        <v>62</v>
      </c>
      <c r="E30" s="21">
        <v>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24"/>
      <c r="C31" s="25"/>
      <c r="D31" s="25"/>
      <c r="E31" s="21"/>
      <c r="F31" s="2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24">
        <v>9789460621246</v>
      </c>
      <c r="C32" s="25" t="s">
        <v>73</v>
      </c>
      <c r="D32" s="25" t="s">
        <v>74</v>
      </c>
      <c r="E32" s="21">
        <v>15</v>
      </c>
      <c r="F32" s="26">
        <v>0</v>
      </c>
      <c r="G32" s="27">
        <f t="shared" ref="G32:G33" si="6">IF(F32&lt;10,0%,IF(F32&lt;25,5%,IF(F32&lt;100,10%,15%)))</f>
        <v>0</v>
      </c>
      <c r="H32" s="21">
        <f t="shared" ref="H32:H33" si="7">E32*F32*G32</f>
        <v>0</v>
      </c>
      <c r="I32" s="21">
        <f t="shared" ref="I32:I33" si="8">E32*F32-H32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24">
        <v>9789460622021</v>
      </c>
      <c r="C33" s="25" t="s">
        <v>75</v>
      </c>
      <c r="D33" s="25" t="s">
        <v>74</v>
      </c>
      <c r="E33" s="21">
        <v>15</v>
      </c>
      <c r="F33" s="26">
        <v>0</v>
      </c>
      <c r="G33" s="27">
        <f t="shared" si="6"/>
        <v>0</v>
      </c>
      <c r="H33" s="21">
        <f t="shared" si="7"/>
        <v>0</v>
      </c>
      <c r="I33" s="21">
        <f t="shared" si="8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6"/>
      <c r="B34" s="24"/>
      <c r="C34" s="1"/>
      <c r="D34" s="1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1"/>
      <c r="B35" s="24">
        <v>9789460621659</v>
      </c>
      <c r="C35" s="1" t="s">
        <v>76</v>
      </c>
      <c r="D35" s="1" t="s">
        <v>77</v>
      </c>
      <c r="E35" s="21">
        <v>15</v>
      </c>
      <c r="F35" s="26">
        <v>0</v>
      </c>
      <c r="G35" s="27">
        <f t="shared" ref="G35:G41" si="9">IF(F35&lt;10,0%,IF(F35&lt;25,5%,IF(F35&lt;100,10%,15%)))</f>
        <v>0</v>
      </c>
      <c r="H35" s="21">
        <f t="shared" ref="H35:H41" si="10">E35*F35*G35</f>
        <v>0</v>
      </c>
      <c r="I35" s="21">
        <f t="shared" ref="I35:I41" si="11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24">
        <v>9789460621673</v>
      </c>
      <c r="C36" s="1" t="s">
        <v>78</v>
      </c>
      <c r="D36" s="1" t="s">
        <v>77</v>
      </c>
      <c r="E36" s="21">
        <v>15</v>
      </c>
      <c r="F36" s="26">
        <v>0</v>
      </c>
      <c r="G36" s="27">
        <f t="shared" si="9"/>
        <v>0</v>
      </c>
      <c r="H36" s="21">
        <f t="shared" si="10"/>
        <v>0</v>
      </c>
      <c r="I36" s="21">
        <f t="shared" si="11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4">
        <v>9789460621697</v>
      </c>
      <c r="C37" s="28" t="s">
        <v>79</v>
      </c>
      <c r="D37" s="1" t="s">
        <v>77</v>
      </c>
      <c r="E37" s="21">
        <v>12</v>
      </c>
      <c r="F37" s="26">
        <v>0</v>
      </c>
      <c r="G37" s="27">
        <f t="shared" si="9"/>
        <v>0</v>
      </c>
      <c r="H37" s="21">
        <f t="shared" si="10"/>
        <v>0</v>
      </c>
      <c r="I37" s="21">
        <f t="shared" si="11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24">
        <v>9789460621727</v>
      </c>
      <c r="C38" s="1" t="s">
        <v>80</v>
      </c>
      <c r="D38" s="1" t="s">
        <v>77</v>
      </c>
      <c r="E38" s="21">
        <v>12</v>
      </c>
      <c r="F38" s="26">
        <v>0</v>
      </c>
      <c r="G38" s="27">
        <f t="shared" si="9"/>
        <v>0</v>
      </c>
      <c r="H38" s="21">
        <f t="shared" si="10"/>
        <v>0</v>
      </c>
      <c r="I38" s="21">
        <f t="shared" si="11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7">
        <v>9789460621741</v>
      </c>
      <c r="C39" s="1" t="s">
        <v>81</v>
      </c>
      <c r="D39" s="1" t="s">
        <v>77</v>
      </c>
      <c r="E39" s="21">
        <v>12</v>
      </c>
      <c r="F39" s="26">
        <v>0</v>
      </c>
      <c r="G39" s="27">
        <f t="shared" si="9"/>
        <v>0</v>
      </c>
      <c r="H39" s="21">
        <f t="shared" si="10"/>
        <v>0</v>
      </c>
      <c r="I39" s="21">
        <f t="shared" si="11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7">
        <v>9789460621758</v>
      </c>
      <c r="C40" s="1" t="s">
        <v>82</v>
      </c>
      <c r="D40" s="1" t="s">
        <v>77</v>
      </c>
      <c r="E40" s="21">
        <v>5</v>
      </c>
      <c r="F40" s="26">
        <v>0</v>
      </c>
      <c r="G40" s="27">
        <f t="shared" si="9"/>
        <v>0</v>
      </c>
      <c r="H40" s="21">
        <f t="shared" si="10"/>
        <v>0</v>
      </c>
      <c r="I40" s="21">
        <f t="shared" si="11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7">
        <v>9789460621789</v>
      </c>
      <c r="C41" s="1" t="s">
        <v>83</v>
      </c>
      <c r="D41" s="1" t="s">
        <v>77</v>
      </c>
      <c r="E41" s="21">
        <v>5</v>
      </c>
      <c r="F41" s="26">
        <v>0</v>
      </c>
      <c r="G41" s="27">
        <f t="shared" si="9"/>
        <v>0</v>
      </c>
      <c r="H41" s="21">
        <f t="shared" si="10"/>
        <v>0</v>
      </c>
      <c r="I41" s="21">
        <f t="shared" si="11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7"/>
      <c r="C42" s="1"/>
      <c r="D42" s="1"/>
      <c r="E42" s="21"/>
      <c r="F42" s="2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29" t="s">
        <v>36</v>
      </c>
      <c r="C43" s="6" t="s">
        <v>84</v>
      </c>
      <c r="D43" s="6" t="s">
        <v>38</v>
      </c>
      <c r="E43" s="30"/>
      <c r="F43" s="21"/>
      <c r="G43" s="6"/>
      <c r="H43" s="6"/>
      <c r="I43" s="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7" t="s">
        <v>85</v>
      </c>
      <c r="C44" s="25" t="s">
        <v>86</v>
      </c>
      <c r="D44" s="25" t="s">
        <v>45</v>
      </c>
      <c r="E44" s="21">
        <v>15</v>
      </c>
      <c r="F44" s="26">
        <v>0</v>
      </c>
      <c r="G44" s="27">
        <f t="shared" ref="G44:G50" si="12">IF(F44&lt;10,0%,IF(F44&lt;25,5%,IF(F44&lt;100,10%,15%)))</f>
        <v>0</v>
      </c>
      <c r="H44" s="21">
        <f t="shared" ref="H44:H50" si="13">E44*F44*G44</f>
        <v>0</v>
      </c>
      <c r="I44" s="21">
        <f t="shared" ref="I44:I50" si="14">E44*F44-H44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7" t="s">
        <v>87</v>
      </c>
      <c r="C45" s="25" t="s">
        <v>88</v>
      </c>
      <c r="D45" s="25" t="s">
        <v>45</v>
      </c>
      <c r="E45" s="21">
        <v>15</v>
      </c>
      <c r="F45" s="26">
        <v>0</v>
      </c>
      <c r="G45" s="27">
        <f t="shared" si="12"/>
        <v>0</v>
      </c>
      <c r="H45" s="21">
        <f t="shared" si="13"/>
        <v>0</v>
      </c>
      <c r="I45" s="21">
        <f t="shared" si="14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7" t="s">
        <v>89</v>
      </c>
      <c r="C46" s="25" t="s">
        <v>90</v>
      </c>
      <c r="D46" s="25" t="s">
        <v>45</v>
      </c>
      <c r="E46" s="21">
        <v>15</v>
      </c>
      <c r="F46" s="26">
        <v>0</v>
      </c>
      <c r="G46" s="27">
        <f t="shared" si="12"/>
        <v>0</v>
      </c>
      <c r="H46" s="21">
        <f t="shared" si="13"/>
        <v>0</v>
      </c>
      <c r="I46" s="21">
        <f t="shared" si="14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7" t="s">
        <v>91</v>
      </c>
      <c r="C47" s="25" t="s">
        <v>92</v>
      </c>
      <c r="D47" s="25" t="s">
        <v>45</v>
      </c>
      <c r="E47" s="21">
        <v>15</v>
      </c>
      <c r="F47" s="26">
        <v>0</v>
      </c>
      <c r="G47" s="27">
        <f t="shared" si="12"/>
        <v>0</v>
      </c>
      <c r="H47" s="21">
        <f t="shared" si="13"/>
        <v>0</v>
      </c>
      <c r="I47" s="21">
        <f t="shared" si="14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7" t="s">
        <v>93</v>
      </c>
      <c r="C48" s="25" t="s">
        <v>94</v>
      </c>
      <c r="D48" s="25" t="s">
        <v>45</v>
      </c>
      <c r="E48" s="21">
        <v>15</v>
      </c>
      <c r="F48" s="26">
        <v>0</v>
      </c>
      <c r="G48" s="27">
        <f t="shared" si="12"/>
        <v>0</v>
      </c>
      <c r="H48" s="21">
        <f t="shared" si="13"/>
        <v>0</v>
      </c>
      <c r="I48" s="21">
        <f t="shared" si="14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7" t="s">
        <v>95</v>
      </c>
      <c r="C49" s="25" t="s">
        <v>96</v>
      </c>
      <c r="D49" s="25" t="s">
        <v>45</v>
      </c>
      <c r="E49" s="21">
        <v>15</v>
      </c>
      <c r="F49" s="26">
        <v>0</v>
      </c>
      <c r="G49" s="27">
        <f t="shared" si="12"/>
        <v>0</v>
      </c>
      <c r="H49" s="21">
        <f t="shared" si="13"/>
        <v>0</v>
      </c>
      <c r="I49" s="21">
        <f t="shared" si="14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7" t="s">
        <v>97</v>
      </c>
      <c r="C50" s="1" t="s">
        <v>98</v>
      </c>
      <c r="D50" s="25" t="s">
        <v>45</v>
      </c>
      <c r="E50" s="21">
        <v>89</v>
      </c>
      <c r="F50" s="26">
        <v>0</v>
      </c>
      <c r="G50" s="27">
        <f t="shared" si="12"/>
        <v>0</v>
      </c>
      <c r="H50" s="21">
        <f t="shared" si="13"/>
        <v>0</v>
      </c>
      <c r="I50" s="21">
        <f t="shared" si="14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7"/>
      <c r="C51" s="1"/>
      <c r="D51" s="1"/>
      <c r="E51" s="1"/>
      <c r="F51" s="1"/>
      <c r="G51" s="1"/>
      <c r="H51" s="1"/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7"/>
      <c r="C52" s="1"/>
      <c r="D52" s="1"/>
      <c r="E52" s="1"/>
      <c r="F52" s="1"/>
      <c r="G52" s="1"/>
      <c r="H52" s="1"/>
      <c r="I52" s="6" t="s">
        <v>99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7"/>
      <c r="C53" s="1"/>
      <c r="D53" s="1"/>
      <c r="E53" s="1"/>
      <c r="F53" s="1"/>
      <c r="G53" s="1"/>
      <c r="H53" s="1"/>
      <c r="I53" s="21">
        <f>SUM(I7:I50)</f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EABAB"/>
  </sheetPr>
  <dimension ref="A1:Z1005"/>
  <sheetViews>
    <sheetView tabSelected="1" workbookViewId="0">
      <selection activeCell="L56" sqref="L56"/>
    </sheetView>
  </sheetViews>
  <sheetFormatPr baseColWidth="10" defaultColWidth="11.1640625" defaultRowHeight="15" customHeight="1" x14ac:dyDescent="0.2"/>
  <cols>
    <col min="1" max="1" width="8.5" customWidth="1"/>
    <col min="2" max="2" width="17.5" customWidth="1"/>
    <col min="3" max="3" width="58" customWidth="1"/>
    <col min="4" max="4" width="17.1640625" customWidth="1"/>
    <col min="5" max="5" width="12.1640625" customWidth="1"/>
    <col min="6" max="7" width="8.5" customWidth="1"/>
    <col min="8" max="8" width="10.83203125" customWidth="1"/>
    <col min="9" max="26" width="8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2" t="str">
        <f>Gegevens!B2</f>
        <v>Bestelformulier licenties 2024-2025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9" t="s">
        <v>35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">
      <c r="A7" s="1"/>
      <c r="B7" s="24">
        <v>9789460620966</v>
      </c>
      <c r="C7" s="25" t="s">
        <v>44</v>
      </c>
      <c r="D7" s="25" t="s">
        <v>45</v>
      </c>
      <c r="E7" s="21">
        <v>9.5</v>
      </c>
      <c r="F7" s="26">
        <f>'Licenties docent 7'!F7+'Licenties docent 6'!F7+'Licenties docent 5'!F7+'Licenties docent 4'!F7+'Licenties docent 3'!F7+'Licenties docent 2'!F7+'Licenties docent 1'!F7</f>
        <v>0</v>
      </c>
      <c r="G7" s="27">
        <f t="shared" ref="G7:G20" si="0">IF(F7&lt;10,0%,IF(F7&lt;25,5%,IF(F7&lt;100,10%,15%)))</f>
        <v>0</v>
      </c>
      <c r="H7" s="21">
        <f t="shared" ref="H7:H20" si="1">E7*F7*G7</f>
        <v>0</v>
      </c>
      <c r="I7" s="21">
        <f t="shared" ref="I7:I20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24">
        <v>9789460621154</v>
      </c>
      <c r="C8" s="25" t="s">
        <v>46</v>
      </c>
      <c r="D8" s="25" t="s">
        <v>45</v>
      </c>
      <c r="E8" s="21">
        <v>5.5</v>
      </c>
      <c r="F8" s="26">
        <f>'Licenties docent 7'!F8+'Licenties docent 6'!F8+'Licenties docent 5'!F8+'Licenties docent 4'!F8+'Licenties docent 3'!F8+'Licenties docent 2'!F8+'Licenties docent 1'!F8</f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24">
        <v>9789460621086</v>
      </c>
      <c r="C9" s="25" t="s">
        <v>47</v>
      </c>
      <c r="D9" s="25" t="s">
        <v>45</v>
      </c>
      <c r="E9" s="21">
        <v>9.5</v>
      </c>
      <c r="F9" s="26">
        <f>'Licenties docent 7'!F9+'Licenties docent 6'!F9+'Licenties docent 5'!F9+'Licenties docent 4'!F9+'Licenties docent 3'!F9+'Licenties docent 2'!F9+'Licenties docent 1'!F9</f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24">
        <v>9789460621017</v>
      </c>
      <c r="C10" s="25" t="s">
        <v>48</v>
      </c>
      <c r="D10" s="25" t="s">
        <v>45</v>
      </c>
      <c r="E10" s="21">
        <v>5.5</v>
      </c>
      <c r="F10" s="26">
        <f>'Licenties docent 7'!F10+'Licenties docent 6'!F10+'Licenties docent 5'!F10+'Licenties docent 4'!F10+'Licenties docent 3'!F10+'Licenties docent 2'!F10+'Licenties docent 1'!F10</f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24">
        <v>9789460621109</v>
      </c>
      <c r="C11" s="25" t="s">
        <v>49</v>
      </c>
      <c r="D11" s="25" t="s">
        <v>45</v>
      </c>
      <c r="E11" s="21">
        <v>9.5</v>
      </c>
      <c r="F11" s="26">
        <f>'Licenties docent 7'!F11+'Licenties docent 6'!F11+'Licenties docent 5'!F11+'Licenties docent 4'!F11+'Licenties docent 3'!F11+'Licenties docent 2'!F11+'Licenties docent 1'!F11</f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24">
        <v>9789460621215</v>
      </c>
      <c r="C12" s="25" t="s">
        <v>50</v>
      </c>
      <c r="D12" s="25" t="s">
        <v>45</v>
      </c>
      <c r="E12" s="21">
        <v>5.5</v>
      </c>
      <c r="F12" s="26">
        <f>'Licenties docent 7'!F12+'Licenties docent 6'!F12+'Licenties docent 5'!F12+'Licenties docent 4'!F12+'Licenties docent 3'!F12+'Licenties docent 2'!F12+'Licenties docent 1'!F12</f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24">
        <v>9789460621093</v>
      </c>
      <c r="C13" s="25" t="s">
        <v>51</v>
      </c>
      <c r="D13" s="25" t="s">
        <v>45</v>
      </c>
      <c r="E13" s="21">
        <v>9.5</v>
      </c>
      <c r="F13" s="26">
        <f>'Licenties docent 7'!F13+'Licenties docent 6'!F13+'Licenties docent 5'!F13+'Licenties docent 4'!F13+'Licenties docent 3'!F13+'Licenties docent 2'!F13+'Licenties docent 1'!F13</f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24">
        <v>9789460621123</v>
      </c>
      <c r="C14" s="25" t="s">
        <v>52</v>
      </c>
      <c r="D14" s="25" t="s">
        <v>45</v>
      </c>
      <c r="E14" s="21">
        <v>5.5</v>
      </c>
      <c r="F14" s="26">
        <f>'Licenties docent 7'!F14+'Licenties docent 6'!F14+'Licenties docent 5'!F14+'Licenties docent 4'!F14+'Licenties docent 3'!F14+'Licenties docent 2'!F14+'Licenties docent 1'!F14</f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24">
        <v>9789460621079</v>
      </c>
      <c r="C15" s="25" t="s">
        <v>53</v>
      </c>
      <c r="D15" s="25" t="s">
        <v>45</v>
      </c>
      <c r="E15" s="21">
        <v>9.5</v>
      </c>
      <c r="F15" s="26">
        <f>'Licenties docent 7'!F15+'Licenties docent 6'!F15+'Licenties docent 5'!F15+'Licenties docent 4'!F15+'Licenties docent 3'!F15+'Licenties docent 2'!F15+'Licenties docent 1'!F15</f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24">
        <v>9789460621147</v>
      </c>
      <c r="C16" s="25" t="s">
        <v>54</v>
      </c>
      <c r="D16" s="25" t="s">
        <v>45</v>
      </c>
      <c r="E16" s="21">
        <v>5.5</v>
      </c>
      <c r="F16" s="26">
        <f>'Licenties docent 7'!F16+'Licenties docent 6'!F16+'Licenties docent 5'!F16+'Licenties docent 4'!F16+'Licenties docent 3'!F16+'Licenties docent 2'!F16+'Licenties docent 1'!F16</f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24">
        <v>9789460621000</v>
      </c>
      <c r="C17" s="25" t="s">
        <v>55</v>
      </c>
      <c r="D17" s="25" t="s">
        <v>45</v>
      </c>
      <c r="E17" s="21">
        <v>9.5</v>
      </c>
      <c r="F17" s="26">
        <f>'Licenties docent 7'!F17+'Licenties docent 6'!F17+'Licenties docent 5'!F17+'Licenties docent 4'!F17+'Licenties docent 3'!F17+'Licenties docent 2'!F17+'Licenties docent 1'!F17</f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24">
        <v>9789460621130</v>
      </c>
      <c r="C18" s="25" t="s">
        <v>56</v>
      </c>
      <c r="D18" s="25" t="s">
        <v>45</v>
      </c>
      <c r="E18" s="21">
        <v>5.5</v>
      </c>
      <c r="F18" s="26">
        <f>'Licenties docent 7'!F18+'Licenties docent 6'!F18+'Licenties docent 5'!F18+'Licenties docent 4'!F18+'Licenties docent 3'!F18+'Licenties docent 2'!F18+'Licenties docent 1'!F18</f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24" t="s">
        <v>57</v>
      </c>
      <c r="C19" s="25" t="s">
        <v>58</v>
      </c>
      <c r="D19" s="25" t="s">
        <v>45</v>
      </c>
      <c r="E19" s="21">
        <v>25</v>
      </c>
      <c r="F19" s="26">
        <f>'Licenties docent 7'!F19+'Licenties docent 6'!F19+'Licenties docent 5'!F19+'Licenties docent 4'!F19+'Licenties docent 3'!F19+'Licenties docent 2'!F19+'Licenties docent 1'!F19</f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24" t="s">
        <v>59</v>
      </c>
      <c r="C20" s="25" t="s">
        <v>60</v>
      </c>
      <c r="D20" s="25" t="s">
        <v>45</v>
      </c>
      <c r="E20" s="21">
        <v>35</v>
      </c>
      <c r="F20" s="26">
        <f>'Licenties docent 7'!F20+'Licenties docent 6'!F20+'Licenties docent 5'!F20+'Licenties docent 4'!F20+'Licenties docent 3'!F20+'Licenties docent 2'!F20+'Licenties docent 1'!F20</f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24"/>
      <c r="C21" s="25"/>
      <c r="D21" s="25"/>
      <c r="E21" s="21"/>
      <c r="F21" s="21"/>
      <c r="G21" s="27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4">
        <v>9789460621208</v>
      </c>
      <c r="C22" s="25" t="s">
        <v>61</v>
      </c>
      <c r="D22" s="25" t="s">
        <v>62</v>
      </c>
      <c r="E22" s="21">
        <v>8</v>
      </c>
      <c r="F22" s="26">
        <f>'Licenties docent 7'!F22+'Licenties docent 6'!F22+'Licenties docent 5'!F22+'Licenties docent 4'!F22+'Licenties docent 3'!F22+'Licenties docent 2'!F22+'Licenties docent 1'!F22</f>
        <v>0</v>
      </c>
      <c r="G22" s="27">
        <f t="shared" ref="G22:G30" si="3">IF(F22&lt;10,0%,IF(F22&lt;25,5%,IF(F22&lt;100,10%,15%)))</f>
        <v>0</v>
      </c>
      <c r="H22" s="21">
        <f t="shared" ref="H22:H30" si="4">E22*F22*G22</f>
        <v>0</v>
      </c>
      <c r="I22" s="21">
        <f t="shared" ref="I22:I30" si="5">E22*F22-H22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24">
        <v>9789460621345</v>
      </c>
      <c r="C23" s="25" t="s">
        <v>63</v>
      </c>
      <c r="D23" s="25" t="s">
        <v>62</v>
      </c>
      <c r="E23" s="21">
        <v>10</v>
      </c>
      <c r="F23" s="26">
        <f>'Licenties docent 7'!F23+'Licenties docent 6'!F23+'Licenties docent 5'!F23+'Licenties docent 4'!F23+'Licenties docent 3'!F23+'Licenties docent 2'!F23+'Licenties docent 1'!F23</f>
        <v>0</v>
      </c>
      <c r="G23" s="27">
        <f t="shared" si="3"/>
        <v>0</v>
      </c>
      <c r="H23" s="21">
        <f t="shared" si="4"/>
        <v>0</v>
      </c>
      <c r="I23" s="21">
        <f t="shared" si="5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24">
        <v>9789460621802</v>
      </c>
      <c r="C24" s="25" t="s">
        <v>64</v>
      </c>
      <c r="D24" s="25" t="s">
        <v>62</v>
      </c>
      <c r="E24" s="21">
        <v>15</v>
      </c>
      <c r="F24" s="26">
        <f>'Licenties docent 7'!F24+'Licenties docent 6'!F24+'Licenties docent 5'!F24+'Licenties docent 4'!F24+'Licenties docent 3'!F24+'Licenties docent 2'!F24+'Licenties docent 1'!F24</f>
        <v>0</v>
      </c>
      <c r="G24" s="27">
        <f t="shared" si="3"/>
        <v>0</v>
      </c>
      <c r="H24" s="21">
        <f t="shared" si="4"/>
        <v>0</v>
      </c>
      <c r="I24" s="21">
        <f t="shared" si="5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24">
        <v>9789460621291</v>
      </c>
      <c r="C25" s="25" t="s">
        <v>65</v>
      </c>
      <c r="D25" s="25" t="s">
        <v>62</v>
      </c>
      <c r="E25" s="21">
        <v>13.5</v>
      </c>
      <c r="F25" s="26">
        <f>'Licenties docent 7'!F25+'Licenties docent 6'!F25+'Licenties docent 5'!F25+'Licenties docent 4'!F25+'Licenties docent 3'!F25+'Licenties docent 2'!F25+'Licenties docent 1'!F25</f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24" t="s">
        <v>66</v>
      </c>
      <c r="C26" s="25" t="s">
        <v>67</v>
      </c>
      <c r="D26" s="25" t="s">
        <v>62</v>
      </c>
      <c r="E26" s="21">
        <v>25</v>
      </c>
      <c r="F26" s="26">
        <f>'Licenties docent 7'!F26+'Licenties docent 6'!F26+'Licenties docent 5'!F26+'Licenties docent 4'!F26+'Licenties docent 3'!F26+'Licenties docent 2'!F26+'Licenties docent 1'!F26</f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24">
        <v>9789460621833</v>
      </c>
      <c r="C27" s="25" t="s">
        <v>68</v>
      </c>
      <c r="D27" s="25" t="s">
        <v>62</v>
      </c>
      <c r="E27" s="21">
        <v>17.5</v>
      </c>
      <c r="F27" s="26">
        <f>'Licenties docent 7'!F27+'Licenties docent 6'!F27+'Licenties docent 5'!F27+'Licenties docent 4'!F27+'Licenties docent 3'!F27+'Licenties docent 2'!F27+'Licenties docent 1'!F27</f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24">
        <v>9789460621451</v>
      </c>
      <c r="C28" s="25" t="s">
        <v>69</v>
      </c>
      <c r="D28" s="25" t="s">
        <v>62</v>
      </c>
      <c r="E28" s="21">
        <v>5</v>
      </c>
      <c r="F28" s="34">
        <f>'Licenties docent 7'!F28+'Licenties docent 6'!F28+'Licenties docent 5'!F28+'Licenties docent 4'!F28+'Licenties docent 3'!F28+'Licenties docent 2'!F28+'Licenties docent 1'!F28</f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24">
        <v>9789460621734</v>
      </c>
      <c r="C29" s="25" t="s">
        <v>70</v>
      </c>
      <c r="D29" s="25" t="s">
        <v>62</v>
      </c>
      <c r="E29" s="21">
        <v>5</v>
      </c>
      <c r="F29" s="26">
        <f>'Licenties docent 7'!F29+'Licenties docent 6'!F29+'Licenties docent 5'!F29+'Licenties docent 4'!F29+'Licenties docent 3'!F29+'Licenties docent 2'!F29+'Licenties docent 1'!F29</f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24">
        <v>9789460621901</v>
      </c>
      <c r="C30" s="25" t="s">
        <v>72</v>
      </c>
      <c r="D30" s="25" t="s">
        <v>62</v>
      </c>
      <c r="E30" s="21">
        <v>5</v>
      </c>
      <c r="F30" s="26">
        <f>'Licenties docent 7'!F30+'Licenties docent 6'!F30+'Licenties docent 5'!F30+'Licenties docent 4'!F30+'Licenties docent 3'!F30+'Licenties docent 2'!F30+'Licenties docent 1'!F30</f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24"/>
      <c r="C31" s="25"/>
      <c r="D31" s="25"/>
      <c r="E31" s="21"/>
      <c r="F31" s="26"/>
      <c r="G31" s="21"/>
      <c r="H31" s="2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24">
        <v>9789460621246</v>
      </c>
      <c r="C32" s="25" t="s">
        <v>73</v>
      </c>
      <c r="D32" s="25" t="s">
        <v>74</v>
      </c>
      <c r="E32" s="21">
        <v>14</v>
      </c>
      <c r="F32" s="26">
        <f>'Licenties docent 7'!F32+'Licenties docent 6'!F32+'Licenties docent 5'!F32+'Licenties docent 4'!F32+'Licenties docent 3'!F32+'Licenties docent 2'!F32+'Licenties docent 1'!F32</f>
        <v>0</v>
      </c>
      <c r="G32" s="27">
        <f t="shared" ref="G32:G33" si="6">IF(F32&lt;10,0%,IF(F32&lt;25,5%,IF(F32&lt;100,10%,15%)))</f>
        <v>0</v>
      </c>
      <c r="H32" s="21">
        <f t="shared" ref="H32:H33" si="7">E32*F32*G32</f>
        <v>0</v>
      </c>
      <c r="I32" s="21">
        <f t="shared" ref="I32:I33" si="8">E32*F32-H32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24">
        <v>9789460622021</v>
      </c>
      <c r="C33" s="25" t="s">
        <v>75</v>
      </c>
      <c r="D33" s="25" t="s">
        <v>74</v>
      </c>
      <c r="E33" s="21">
        <v>14</v>
      </c>
      <c r="F33" s="26">
        <f>'Licenties docent 7'!F33+'Licenties docent 6'!F33+'Licenties docent 5'!F33+'Licenties docent 4'!F33+'Licenties docent 3'!F33+'Licenties docent 2'!F33+'Licenties docent 1'!F33</f>
        <v>0</v>
      </c>
      <c r="G33" s="27">
        <f t="shared" si="6"/>
        <v>0</v>
      </c>
      <c r="H33" s="21">
        <f t="shared" si="7"/>
        <v>0</v>
      </c>
      <c r="I33" s="21">
        <f t="shared" si="8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4"/>
      <c r="C34" s="1"/>
      <c r="D34" s="1"/>
      <c r="E34" s="21"/>
      <c r="F34" s="2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24">
        <v>9789460621659</v>
      </c>
      <c r="C35" s="1" t="s">
        <v>76</v>
      </c>
      <c r="D35" s="1" t="s">
        <v>77</v>
      </c>
      <c r="E35" s="21">
        <v>15</v>
      </c>
      <c r="F35" s="26">
        <f>'Licenties docent 7'!F35+'Licenties docent 6'!F35+'Licenties docent 5'!F35+'Licenties docent 4'!F35+'Licenties docent 3'!F35+'Licenties docent 2'!F35+'Licenties docent 1'!F35</f>
        <v>0</v>
      </c>
      <c r="G35" s="27">
        <f t="shared" ref="G35:G41" si="9">IF(F35&lt;10,0%,IF(F35&lt;25,5%,IF(F35&lt;100,10%,15%)))</f>
        <v>0</v>
      </c>
      <c r="H35" s="21">
        <f t="shared" ref="H35:H41" si="10">E35*F35*G35</f>
        <v>0</v>
      </c>
      <c r="I35" s="21">
        <f t="shared" ref="I35:I41" si="11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24">
        <v>9789460621673</v>
      </c>
      <c r="C36" s="1" t="s">
        <v>78</v>
      </c>
      <c r="D36" s="1" t="s">
        <v>77</v>
      </c>
      <c r="E36" s="21">
        <v>15</v>
      </c>
      <c r="F36" s="26">
        <f>'Licenties docent 7'!F36+'Licenties docent 6'!F36+'Licenties docent 5'!F36+'Licenties docent 4'!F36+'Licenties docent 3'!F36+'Licenties docent 2'!F36+'Licenties docent 1'!F36</f>
        <v>0</v>
      </c>
      <c r="G36" s="27">
        <f t="shared" si="9"/>
        <v>0</v>
      </c>
      <c r="H36" s="21">
        <f t="shared" si="10"/>
        <v>0</v>
      </c>
      <c r="I36" s="21">
        <f t="shared" si="11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4">
        <v>9789460621697</v>
      </c>
      <c r="C37" s="28" t="s">
        <v>79</v>
      </c>
      <c r="D37" s="1" t="s">
        <v>77</v>
      </c>
      <c r="E37" s="21">
        <v>12</v>
      </c>
      <c r="F37" s="26">
        <f>'Licenties docent 7'!F37+'Licenties docent 6'!F37+'Licenties docent 5'!F37+'Licenties docent 4'!F37+'Licenties docent 3'!F37+'Licenties docent 2'!F37+'Licenties docent 1'!F37</f>
        <v>0</v>
      </c>
      <c r="G37" s="27">
        <f t="shared" si="9"/>
        <v>0</v>
      </c>
      <c r="H37" s="21">
        <f t="shared" si="10"/>
        <v>0</v>
      </c>
      <c r="I37" s="21">
        <f t="shared" si="11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24">
        <v>9789460621727</v>
      </c>
      <c r="C38" s="1" t="s">
        <v>80</v>
      </c>
      <c r="D38" s="1" t="s">
        <v>77</v>
      </c>
      <c r="E38" s="21">
        <v>12</v>
      </c>
      <c r="F38" s="26">
        <f>'Licenties docent 7'!F38+'Licenties docent 6'!F38+'Licenties docent 5'!F38+'Licenties docent 4'!F38+'Licenties docent 3'!F38+'Licenties docent 2'!F38+'Licenties docent 1'!F38</f>
        <v>0</v>
      </c>
      <c r="G38" s="27">
        <f t="shared" si="9"/>
        <v>0</v>
      </c>
      <c r="H38" s="21">
        <f t="shared" si="10"/>
        <v>0</v>
      </c>
      <c r="I38" s="21">
        <f t="shared" si="11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6"/>
      <c r="B39" s="17">
        <v>9789460621741</v>
      </c>
      <c r="C39" s="1" t="s">
        <v>81</v>
      </c>
      <c r="D39" s="1" t="s">
        <v>77</v>
      </c>
      <c r="E39" s="21">
        <v>12</v>
      </c>
      <c r="F39" s="26">
        <f>'Licenties docent 7'!F39+'Licenties docent 6'!F39+'Licenties docent 5'!F39+'Licenties docent 4'!F39+'Licenties docent 3'!F39+'Licenties docent 2'!F39+'Licenties docent 1'!F39</f>
        <v>0</v>
      </c>
      <c r="G39" s="27">
        <f t="shared" si="9"/>
        <v>0</v>
      </c>
      <c r="H39" s="21">
        <f t="shared" si="10"/>
        <v>0</v>
      </c>
      <c r="I39" s="21">
        <f t="shared" si="11"/>
        <v>0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">
      <c r="A40" s="6"/>
      <c r="B40" s="17">
        <v>9789460621758</v>
      </c>
      <c r="C40" s="1" t="s">
        <v>82</v>
      </c>
      <c r="D40" s="1" t="s">
        <v>77</v>
      </c>
      <c r="E40" s="21">
        <v>5</v>
      </c>
      <c r="F40" s="34">
        <f>'Licenties docent 7'!F40+'Licenties docent 6'!F40+'Licenties docent 5'!F40+'Licenties docent 4'!F40+'Licenties docent 3'!F40+'Licenties docent 2'!F40+'Licenties docent 1'!F40</f>
        <v>0</v>
      </c>
      <c r="G40" s="27">
        <f t="shared" si="9"/>
        <v>0</v>
      </c>
      <c r="H40" s="21">
        <f t="shared" si="10"/>
        <v>0</v>
      </c>
      <c r="I40" s="21">
        <f t="shared" si="11"/>
        <v>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">
      <c r="A41" s="6"/>
      <c r="B41" s="17">
        <v>9789460621789</v>
      </c>
      <c r="C41" s="1" t="s">
        <v>83</v>
      </c>
      <c r="D41" s="1" t="s">
        <v>77</v>
      </c>
      <c r="E41" s="21">
        <v>5</v>
      </c>
      <c r="F41" s="26">
        <f>'Licenties docent 7'!F41+'Licenties docent 6'!F41+'Licenties docent 5'!F41+'Licenties docent 4'!F41+'Licenties docent 3'!F41+'Licenties docent 2'!F41+'Licenties docent 1'!F41</f>
        <v>0</v>
      </c>
      <c r="G41" s="27">
        <f t="shared" si="9"/>
        <v>0</v>
      </c>
      <c r="H41" s="21">
        <f t="shared" si="10"/>
        <v>0</v>
      </c>
      <c r="I41" s="21">
        <f t="shared" si="11"/>
        <v>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">
      <c r="A42" s="6"/>
      <c r="B42" s="17"/>
      <c r="C42" s="1"/>
      <c r="D42" s="1"/>
      <c r="E42" s="1"/>
      <c r="F42" s="1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">
      <c r="A43" s="1"/>
      <c r="B43" s="29" t="s">
        <v>36</v>
      </c>
      <c r="C43" s="6" t="s">
        <v>84</v>
      </c>
      <c r="D43" s="6" t="s">
        <v>38</v>
      </c>
      <c r="E43" s="1"/>
      <c r="F43" s="1"/>
      <c r="G43" s="6"/>
      <c r="H43" s="6"/>
      <c r="I43" s="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7" t="s">
        <v>85</v>
      </c>
      <c r="C44" s="25" t="s">
        <v>86</v>
      </c>
      <c r="D44" s="25" t="s">
        <v>45</v>
      </c>
      <c r="E44" s="21">
        <v>15</v>
      </c>
      <c r="F44" s="26">
        <f>'Licenties docent 7'!F44+'Licenties docent 6'!F44+'Licenties docent 5'!F44+'Licenties docent 4'!F44+'Licenties docent 3'!F44+'Licenties docent 2'!F44+'Licenties docent 1'!F44</f>
        <v>0</v>
      </c>
      <c r="G44" s="27">
        <f t="shared" ref="G44:G50" si="12">IF(F44&lt;10,0%,IF(F44&lt;25,5%,IF(F44&lt;100,10%,15%)))</f>
        <v>0</v>
      </c>
      <c r="H44" s="21">
        <f t="shared" ref="H44:H50" si="13">E44*F44*G44</f>
        <v>0</v>
      </c>
      <c r="I44" s="21">
        <f t="shared" ref="I44:I50" si="14">E44*F44-H44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7" t="s">
        <v>87</v>
      </c>
      <c r="C45" s="25" t="s">
        <v>88</v>
      </c>
      <c r="D45" s="25" t="s">
        <v>45</v>
      </c>
      <c r="E45" s="21">
        <v>15</v>
      </c>
      <c r="F45" s="26">
        <f>'Licenties docent 7'!F45+'Licenties docent 6'!F45+'Licenties docent 5'!F45+'Licenties docent 4'!F45+'Licenties docent 3'!F45+'Licenties docent 2'!F45+'Licenties docent 1'!F45</f>
        <v>0</v>
      </c>
      <c r="G45" s="27">
        <f t="shared" si="12"/>
        <v>0</v>
      </c>
      <c r="H45" s="21">
        <f t="shared" si="13"/>
        <v>0</v>
      </c>
      <c r="I45" s="21">
        <f t="shared" si="14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7" t="s">
        <v>89</v>
      </c>
      <c r="C46" s="25" t="s">
        <v>90</v>
      </c>
      <c r="D46" s="25" t="s">
        <v>45</v>
      </c>
      <c r="E46" s="21">
        <v>15</v>
      </c>
      <c r="F46" s="26">
        <f>'Licenties docent 7'!F46+'Licenties docent 6'!F46+'Licenties docent 5'!F46+'Licenties docent 4'!F46+'Licenties docent 3'!F46+'Licenties docent 2'!F46+'Licenties docent 1'!F46</f>
        <v>0</v>
      </c>
      <c r="G46" s="27">
        <f t="shared" si="12"/>
        <v>0</v>
      </c>
      <c r="H46" s="21">
        <f t="shared" si="13"/>
        <v>0</v>
      </c>
      <c r="I46" s="21">
        <f t="shared" si="14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7" t="s">
        <v>91</v>
      </c>
      <c r="C47" s="25" t="s">
        <v>92</v>
      </c>
      <c r="D47" s="25" t="s">
        <v>45</v>
      </c>
      <c r="E47" s="21">
        <v>15</v>
      </c>
      <c r="F47" s="26">
        <f>'Licenties docent 7'!F47+'Licenties docent 6'!F47+'Licenties docent 5'!F47+'Licenties docent 4'!F47+'Licenties docent 3'!F47+'Licenties docent 2'!F47+'Licenties docent 1'!F47</f>
        <v>0</v>
      </c>
      <c r="G47" s="27">
        <f t="shared" si="12"/>
        <v>0</v>
      </c>
      <c r="H47" s="21">
        <f t="shared" si="13"/>
        <v>0</v>
      </c>
      <c r="I47" s="21">
        <f t="shared" si="14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7" t="s">
        <v>93</v>
      </c>
      <c r="C48" s="25" t="s">
        <v>94</v>
      </c>
      <c r="D48" s="25" t="s">
        <v>45</v>
      </c>
      <c r="E48" s="21">
        <v>15</v>
      </c>
      <c r="F48" s="34">
        <f>'Licenties docent 7'!F48+'Licenties docent 6'!F48+'Licenties docent 5'!F48+'Licenties docent 4'!F48+'Licenties docent 3'!F48+'Licenties docent 2'!F48+'Licenties docent 1'!F48</f>
        <v>0</v>
      </c>
      <c r="G48" s="27">
        <f t="shared" si="12"/>
        <v>0</v>
      </c>
      <c r="H48" s="21">
        <f t="shared" si="13"/>
        <v>0</v>
      </c>
      <c r="I48" s="21">
        <f t="shared" si="14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7" t="s">
        <v>95</v>
      </c>
      <c r="C49" s="25" t="s">
        <v>96</v>
      </c>
      <c r="D49" s="25" t="s">
        <v>45</v>
      </c>
      <c r="E49" s="21">
        <v>15</v>
      </c>
      <c r="F49" s="26">
        <f>'Licenties docent 7'!F49+'Licenties docent 6'!F49+'Licenties docent 5'!F49+'Licenties docent 4'!F49+'Licenties docent 3'!F49+'Licenties docent 2'!F49+'Licenties docent 1'!F49</f>
        <v>0</v>
      </c>
      <c r="G49" s="27">
        <f t="shared" si="12"/>
        <v>0</v>
      </c>
      <c r="H49" s="21">
        <f t="shared" si="13"/>
        <v>0</v>
      </c>
      <c r="I49" s="21">
        <f t="shared" si="14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7" t="s">
        <v>97</v>
      </c>
      <c r="C50" s="1" t="s">
        <v>98</v>
      </c>
      <c r="D50" s="25" t="s">
        <v>45</v>
      </c>
      <c r="E50" s="21">
        <v>89</v>
      </c>
      <c r="F50" s="26">
        <f>'Licenties docent 7'!F50+'Licenties docent 6'!F50+'Licenties docent 5'!F50+'Licenties docent 4'!F50+'Licenties docent 3'!F50+'Licenties docent 2'!F50+'Licenties docent 1'!F50</f>
        <v>0</v>
      </c>
      <c r="G50" s="27">
        <f t="shared" si="12"/>
        <v>0</v>
      </c>
      <c r="H50" s="21">
        <f t="shared" si="13"/>
        <v>0</v>
      </c>
      <c r="I50" s="21">
        <f t="shared" si="14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7"/>
      <c r="C51" s="1"/>
      <c r="D51" s="25"/>
      <c r="E51" s="21"/>
      <c r="F51" s="25"/>
      <c r="G51" s="27"/>
      <c r="H51" s="21"/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6" t="s">
        <v>100</v>
      </c>
      <c r="D52" s="1"/>
      <c r="E52" s="21"/>
      <c r="F52" s="2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 t="s">
        <v>101</v>
      </c>
      <c r="D53" s="1"/>
      <c r="E53" s="21">
        <v>50</v>
      </c>
      <c r="F53" s="35">
        <v>0</v>
      </c>
      <c r="G53" s="1"/>
      <c r="H53" s="1"/>
      <c r="I53" s="21">
        <f>IF(F53=0,0,IF(F53=1,50))</f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7" t="s">
        <v>102</v>
      </c>
      <c r="D54" s="1"/>
      <c r="E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 t="s">
        <v>103</v>
      </c>
      <c r="D56" s="1"/>
      <c r="E56" s="21">
        <v>2</v>
      </c>
      <c r="F56" s="1">
        <f>IF(F53=0,1,IF(F53=1,0))</f>
        <v>1</v>
      </c>
      <c r="G56" s="1"/>
      <c r="H56" s="1"/>
      <c r="I56" s="21">
        <f>IF(F53=0,2,IF(F53=1,0))</f>
        <v>2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21"/>
      <c r="G57" s="1"/>
      <c r="H57" s="1"/>
      <c r="I57" s="2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6" t="s">
        <v>99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21">
        <f>SUM(I7:I56)</f>
        <v>2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>
        <v>1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dataValidations count="1">
    <dataValidation type="list" allowBlank="1" showErrorMessage="1" sqref="F53" xr:uid="{00000000-0002-0000-0900-000000000000}">
      <formula1>$F$73:$F$74</formula1>
    </dataValidation>
  </dataValidations>
  <hyperlinks>
    <hyperlink ref="C54" r:id="rId1" xr:uid="{00000000-0004-0000-0900-000000000000}"/>
  </hyperlinks>
  <pageMargins left="0.7" right="0.7" top="0.75" bottom="0.75" header="0" footer="0"/>
  <pageSetup orientation="landscape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1000"/>
  <sheetViews>
    <sheetView workbookViewId="0"/>
  </sheetViews>
  <sheetFormatPr baseColWidth="10" defaultColWidth="11.1640625" defaultRowHeight="15" customHeight="1" x14ac:dyDescent="0.2"/>
  <cols>
    <col min="1" max="26" width="8.5" customWidth="1"/>
  </cols>
  <sheetData>
    <row r="1" spans="2:2" ht="15.75" customHeight="1" x14ac:dyDescent="0.2"/>
    <row r="2" spans="2:2" ht="15.75" customHeight="1" x14ac:dyDescent="0.2">
      <c r="B2" s="36" t="s">
        <v>13</v>
      </c>
    </row>
    <row r="3" spans="2:2" ht="15.75" customHeight="1" x14ac:dyDescent="0.2">
      <c r="B3" s="37" t="s">
        <v>104</v>
      </c>
    </row>
    <row r="4" spans="2:2" ht="15.75" customHeight="1" x14ac:dyDescent="0.2">
      <c r="B4" s="37" t="s">
        <v>105</v>
      </c>
    </row>
    <row r="5" spans="2:2" ht="15.75" customHeight="1" x14ac:dyDescent="0.2">
      <c r="B5" s="37" t="s">
        <v>106</v>
      </c>
    </row>
    <row r="6" spans="2:2" ht="15.75" customHeight="1" x14ac:dyDescent="0.2"/>
    <row r="7" spans="2:2" ht="15.75" customHeight="1" x14ac:dyDescent="0.2"/>
    <row r="8" spans="2:2" ht="15.75" customHeight="1" x14ac:dyDescent="0.2"/>
    <row r="9" spans="2:2" ht="15.75" customHeight="1" x14ac:dyDescent="0.2"/>
    <row r="10" spans="2:2" ht="15.75" customHeight="1" x14ac:dyDescent="0.2"/>
    <row r="11" spans="2:2" ht="15.75" customHeight="1" x14ac:dyDescent="0.2"/>
    <row r="12" spans="2:2" ht="15.75" customHeight="1" x14ac:dyDescent="0.2"/>
    <row r="13" spans="2:2" ht="15.75" customHeight="1" x14ac:dyDescent="0.2"/>
    <row r="14" spans="2:2" ht="15.75" customHeight="1" x14ac:dyDescent="0.2"/>
    <row r="15" spans="2:2" ht="15.75" customHeight="1" x14ac:dyDescent="0.2"/>
    <row r="16" spans="2: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</vt:i4>
      </vt:variant>
    </vt:vector>
  </HeadingPairs>
  <TitlesOfParts>
    <vt:vector size="12" baseType="lpstr">
      <vt:lpstr>Instructies</vt:lpstr>
      <vt:lpstr>Gegevens</vt:lpstr>
      <vt:lpstr>Licenties docent 1</vt:lpstr>
      <vt:lpstr>Licenties docent 2</vt:lpstr>
      <vt:lpstr>Licenties docent 3</vt:lpstr>
      <vt:lpstr>Licenties docent 4</vt:lpstr>
      <vt:lpstr>Licenties docent 5</vt:lpstr>
      <vt:lpstr>Licenties docent 6</vt:lpstr>
      <vt:lpstr>Licenties docent 7</vt:lpstr>
      <vt:lpstr>TOTAAL LICENTIES</vt:lpstr>
      <vt:lpstr>Blad4</vt:lpstr>
      <vt:lpstr>Mevr.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Boermans</dc:creator>
  <cp:lastModifiedBy>Administratie LAMBO</cp:lastModifiedBy>
  <dcterms:created xsi:type="dcterms:W3CDTF">2018-05-25T10:49:52Z</dcterms:created>
  <dcterms:modified xsi:type="dcterms:W3CDTF">2024-05-15T09:27:36Z</dcterms:modified>
</cp:coreProperties>
</file>