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firstSheet="3" activeTab="9"/>
  </bookViews>
  <sheets>
    <sheet name="Instructies" sheetId="1" r:id="rId1"/>
    <sheet name="Gegevens" sheetId="2" r:id="rId2"/>
    <sheet name="Licenties docent 1" sheetId="3" r:id="rId3"/>
    <sheet name="Licenties docent 2" sheetId="4" r:id="rId4"/>
    <sheet name="Licenties docent 3" sheetId="5" r:id="rId5"/>
    <sheet name="Licenties docent 4" sheetId="6" r:id="rId6"/>
    <sheet name="Licenties docent 5" sheetId="7" r:id="rId7"/>
    <sheet name="Licenties docent 6" sheetId="8" r:id="rId8"/>
    <sheet name="Licenties docent 7" sheetId="9" r:id="rId9"/>
    <sheet name="TOTAAL LICENTIES" sheetId="10" r:id="rId10"/>
    <sheet name="Blad4" sheetId="11" state="hidden" r:id="rId11"/>
  </sheets>
  <definedNames>
    <definedName name="Mevr.">Blad4!$B$4:$B$5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E8" authorId="0">
      <text>
        <r>
          <rPr>
            <sz val="12"/>
            <color rgb="FF000000"/>
            <rFont val="Calibri"/>
            <scheme val="minor"/>
            <charset val="1"/>
          </rPr>
          <t>======
ID#AAAA4cVT1CM
Als u (ook) voor collega's licenties bestelt, graag    (2023-09-19 13:40:54)
1. onderstaande gegevens invullen; 
2. op de corresponderende tabbladen aangeven welke (leerlingen)licenties zij nodig hebben. 
Indien u of zij nog geen account op onze website (www.lambo.nl) hebben, maken wij deze aan.</t>
        </r>
      </text>
    </comment>
    <comment ref="B18" authorId="0">
      <text>
        <r>
          <rPr>
            <sz val="12"/>
            <color rgb="FF000000"/>
            <rFont val="Calibri"/>
            <scheme val="minor"/>
            <charset val="1"/>
          </rPr>
          <t>======
ID#AAAA4cVT1CI
Rosanne Boermans    (2023-09-19 13:40:54)
Dit is het mailadres waar de factuur naartoe wordt gestuurd.</t>
        </r>
      </text>
    </comment>
  </commentList>
</comments>
</file>

<file path=xl/sharedStrings.xml><?xml version="1.0" encoding="utf-8"?>
<sst xmlns="http://schemas.openxmlformats.org/spreadsheetml/2006/main" count="882" uniqueCount="108">
  <si>
    <t>Bestelformulier licenties 2024-2025</t>
  </si>
  <si>
    <t>Instructies</t>
  </si>
  <si>
    <t>Stap 1</t>
  </si>
  <si>
    <t xml:space="preserve">Vul het tabblad 'Gegevens' in.
</t>
  </si>
  <si>
    <t>Stap 2</t>
  </si>
  <si>
    <r>
      <rPr>
        <sz val="12"/>
        <color theme="1"/>
        <rFont val="Calibri"/>
        <charset val="134"/>
      </rPr>
      <t xml:space="preserve">Geef op het tabbladen 'Licenties docent x' in </t>
    </r>
    <r>
      <rPr>
        <b/>
        <sz val="12"/>
        <color theme="1"/>
        <rFont val="Calibri"/>
        <charset val="134"/>
      </rPr>
      <t>kolom E 'Aantal'</t>
    </r>
    <r>
      <rPr>
        <sz val="12"/>
        <color theme="1"/>
        <rFont val="Calibri"/>
        <charset val="134"/>
      </rPr>
      <t xml:space="preserve"> aan hoeveel licenties u van iedere online-uitgave wilt bestellen voor de betreffende docent. Indien u voor meer dan 6 docenten ook leerlingenlicenties wilt bestellen, neem dan contact met ons op.
Het bestand berekent automatisch in het tabblad '</t>
    </r>
    <r>
      <rPr>
        <sz val="12"/>
        <color rgb="FFA5A5A5"/>
        <rFont val="Calibri (Hoofdtekst)"/>
        <charset val="134"/>
      </rPr>
      <t>Totaal licenties</t>
    </r>
    <r>
      <rPr>
        <sz val="12"/>
        <color theme="1"/>
        <rFont val="Calibri"/>
        <charset val="134"/>
      </rPr>
      <t>' hoeveel bulkkorting u krijgt aan de hand van de bestelde aantallen. 
N.B. U heeft 1 licentie per leerling nodig.</t>
    </r>
  </si>
  <si>
    <r>
      <rPr>
        <b/>
        <sz val="12"/>
        <color theme="1"/>
        <rFont val="Calibri"/>
        <charset val="134"/>
      </rPr>
      <t>Kortingen:</t>
    </r>
    <r>
      <rPr>
        <sz val="12"/>
        <color theme="1"/>
        <rFont val="Calibri"/>
        <charset val="134"/>
      </rPr>
      <t xml:space="preserve">
1-9 licenties: 0% korting
10-24 licenties: 5% korting
25-99 licenties: 10% korting
&gt; 100 licenties: 15% korting</t>
    </r>
  </si>
  <si>
    <t>Stap 3</t>
  </si>
  <si>
    <t>Stuur het ingevulde formulier naar administratie@lambo.nl.</t>
  </si>
  <si>
    <t>U ontvangt binnen 1 werkdag een bevestiging.</t>
  </si>
  <si>
    <t>Bestelgegevens</t>
  </si>
  <si>
    <t>Bestelling op naam van</t>
  </si>
  <si>
    <t>Gegevens docent(en)</t>
  </si>
  <si>
    <t>Aanhef</t>
  </si>
  <si>
    <t>—selecteer—</t>
  </si>
  <si>
    <t>Voornaam</t>
  </si>
  <si>
    <t>Achternaam</t>
  </si>
  <si>
    <t>Mailadres</t>
  </si>
  <si>
    <t>Reeds een account op lambo.nl?</t>
  </si>
  <si>
    <t>Docent 1</t>
  </si>
  <si>
    <t>Docent 2</t>
  </si>
  <si>
    <t>Docent 3</t>
  </si>
  <si>
    <t>Docent 4</t>
  </si>
  <si>
    <t>Factureringsgegevens</t>
  </si>
  <si>
    <t>Docent 5</t>
  </si>
  <si>
    <t>Schoolnaam</t>
  </si>
  <si>
    <t>Docent 6</t>
  </si>
  <si>
    <t>Straat + huisnummer</t>
  </si>
  <si>
    <t>Docent 7</t>
  </si>
  <si>
    <t>Postcode + plaats</t>
  </si>
  <si>
    <t>Docent 8</t>
  </si>
  <si>
    <t>Mailadres financiële administratie</t>
  </si>
  <si>
    <t>Opmerkingen</t>
  </si>
  <si>
    <t>onbekend</t>
  </si>
  <si>
    <t>ja</t>
  </si>
  <si>
    <t>nee</t>
  </si>
  <si>
    <t>Looptijd: 1 augustus 2024 t/m 31 juli 2025</t>
  </si>
  <si>
    <t>ISBN</t>
  </si>
  <si>
    <t>Leerlingenlicenties </t>
  </si>
  <si>
    <t>Vak</t>
  </si>
  <si>
    <t>Prijs per leerling</t>
  </si>
  <si>
    <t>Aantal</t>
  </si>
  <si>
    <t>Kortings%</t>
  </si>
  <si>
    <t>Kortingsbedrag</t>
  </si>
  <si>
    <t>Totaalprijs</t>
  </si>
  <si>
    <t>  ART-History, 1 Cultuur van de Kerk, online + vragenblok</t>
  </si>
  <si>
    <t>kunst algemeen</t>
  </si>
  <si>
    <t>  ART-History, 1 Cultuur van de Kerk, vragenblok</t>
  </si>
  <si>
    <t>  ART-History, 2 Hofcultuur, online + vragenblok</t>
  </si>
  <si>
    <t>  ART-History, 2 Hofcultuur, vragenblok</t>
  </si>
  <si>
    <t>  ART-History, 3 De burgerlijke cultuur, online + vragenbloK</t>
  </si>
  <si>
    <t>  ART-History, 3 De burgerlijke cultuur, vragenblok</t>
  </si>
  <si>
    <t>  ART-History, 4 Romantiek en Realisme in de 19e eeuw, online + vragenblok</t>
  </si>
  <si>
    <t>  ART-History, 4 Romantiek en Realisme, vragenblok</t>
  </si>
  <si>
    <t>  ART-History, 5 Cultuur van het Moderne, online + vragenblok</t>
  </si>
  <si>
    <t>  ART-History, 5 Cultuur van het Moderne, vragenblok</t>
  </si>
  <si>
    <t>  ART-History, 6 Massacultuur, online + vragenblok</t>
  </si>
  <si>
    <t>  ART-History, 6 Massacultuur, vragenblok</t>
  </si>
  <si>
    <t>KuACE2024havo</t>
  </si>
  <si>
    <t xml:space="preserve">  Examenbundel KuA havo 2024: 2, 5 + 6 online</t>
  </si>
  <si>
    <t>KuACE2024vwo</t>
  </si>
  <si>
    <t xml:space="preserve">  Examenbundel KuA vwo 2024: 2, 3, 5 + 6 online</t>
  </si>
  <si>
    <t>  Basis Beeldende Begrippen, online</t>
  </si>
  <si>
    <t>tehatex (kunst oude stijl)</t>
  </si>
  <si>
    <t>  Beeldende Begrippen, online</t>
  </si>
  <si>
    <t>  Kunstboek, online </t>
  </si>
  <si>
    <t>  Kunstboek, online-vragenblokken</t>
  </si>
  <si>
    <t>KB-digitaal</t>
  </si>
  <si>
    <t xml:space="preserve">  Kunstboek, online + online-vragenblokken</t>
  </si>
  <si>
    <t xml:space="preserve">  Kunstboek + Beeldende Begrippen, online</t>
  </si>
  <si>
    <t xml:space="preserve">  Kunst in 't kort</t>
  </si>
  <si>
    <t xml:space="preserve">  Oefenexamen TeHaTex havo (2024)</t>
  </si>
  <si>
    <t>.</t>
  </si>
  <si>
    <t xml:space="preserve">  Oefenexamen TeHaTex vwo (2024)</t>
  </si>
  <si>
    <t>  stArt, online</t>
  </si>
  <si>
    <t>ckv</t>
  </si>
  <si>
    <t xml:space="preserve">  stArt deel II, online</t>
  </si>
  <si>
    <t xml:space="preserve">  GS Compact, Kenmerkende aspecten havo, online</t>
  </si>
  <si>
    <t>geschiedenis</t>
  </si>
  <si>
    <t xml:space="preserve">  GS Compact, Kenmerkende aspecten vwo, online</t>
  </si>
  <si>
    <t xml:space="preserve">  GS Compact, Historische contexten havo, online</t>
  </si>
  <si>
    <t xml:space="preserve">  GS Compact, Historische contexten vwo, online</t>
  </si>
  <si>
    <t xml:space="preserve">  GS Compact, bovenbouw vmbo, online</t>
  </si>
  <si>
    <t xml:space="preserve">  Oefenexamen geschiedenis - HAVO (2024)</t>
  </si>
  <si>
    <t xml:space="preserve">  Oefenexamen geschiedenis - VWO (2024)</t>
  </si>
  <si>
    <t>Docentenlicenties</t>
  </si>
  <si>
    <t>H1-DOC</t>
  </si>
  <si>
    <t>  ART-History, 1 Cultuur van de Kerk, docentenlicentie - (H1-DOC)</t>
  </si>
  <si>
    <t>H2-HOC</t>
  </si>
  <si>
    <t>  ART-History, 2 Hofcultuur, docentenlicentie - (H2-DOC)</t>
  </si>
  <si>
    <t>H3-DOC</t>
  </si>
  <si>
    <t>  ART-History, 3 De burgerlijke cultuur, docentenlicentie - (H3-DOC)</t>
  </si>
  <si>
    <t>H4-DOC</t>
  </si>
  <si>
    <t>  ART-History, 4 Cultuur van romantiek en realisme, docentenlicentie - (H4-DOC)</t>
  </si>
  <si>
    <t>H5-DOC</t>
  </si>
  <si>
    <t>  ART-History, 5 Cultuur van het moderne, docentenlicentie - (H5-DOC)</t>
  </si>
  <si>
    <t>H6-DOC</t>
  </si>
  <si>
    <t>  ART-History, 6 Massacultuur, docentenlicentie - (H6-DOC)</t>
  </si>
  <si>
    <t>H1-DOC t/m H6-DOC</t>
  </si>
  <si>
    <t xml:space="preserve">  Alle bovenstaande docentenlicenties voor ART-History</t>
  </si>
  <si>
    <t>Totaal</t>
  </si>
  <si>
    <t>Administratieve ondersteuning</t>
  </si>
  <si>
    <t xml:space="preserve">Tegen een vergoeding uploadt LAMBO uw leerlingen in het systeem en koppelt ze aan de juiste licentie(s). </t>
  </si>
  <si>
    <t>U kunt dit ook zelf doen.</t>
  </si>
  <si>
    <t>Administratiekosten (vervalt bij gebruik van administratieve ondersteuning)</t>
  </si>
  <si>
    <t>Mevr.</t>
  </si>
  <si>
    <t>Dhr.</t>
  </si>
  <si>
    <t>(geen)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</si>
</sst>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&quot;€&quot;\ * #,##0.00_);_(&quot;€&quot;\ * \(#,##0.00\);_(&quot;€&quot;\ * &quot;-&quot;??_);_(@_)"/>
  </numFmts>
  <fonts count="32"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</font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8"/>
      <color theme="1"/>
      <name val="Calibri"/>
      <charset val="134"/>
    </font>
    <font>
      <sz val="14"/>
      <color theme="1"/>
      <name val="Calibri"/>
      <charset val="134"/>
    </font>
    <font>
      <sz val="12"/>
      <color rgb="FF333333"/>
      <name val="Calibri"/>
      <charset val="134"/>
    </font>
    <font>
      <sz val="12"/>
      <color rgb="FF000000"/>
      <name val="Calibri"/>
      <charset val="134"/>
    </font>
    <font>
      <u/>
      <sz val="12"/>
      <color theme="10"/>
      <name val="Calibri"/>
      <charset val="134"/>
    </font>
    <font>
      <sz val="12"/>
      <color theme="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rgb="FFA5A5A5"/>
      <name val="Calibri (Hoofdtekst)"/>
      <charset val="134"/>
    </font>
    <font>
      <sz val="12"/>
      <color rgb="FF000000"/>
      <name val="Calibri"/>
      <charset val="1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/>
        <bgColor theme="7"/>
      </patternFill>
    </fill>
    <fill>
      <patternFill patternType="solid">
        <fgColor theme="5"/>
        <bgColor theme="5"/>
      </patternFill>
    </fill>
    <fill>
      <patternFill patternType="solid">
        <fgColor rgb="FFC00000"/>
        <bgColor rgb="FFC00000"/>
      </patternFill>
    </fill>
    <fill>
      <patternFill patternType="solid">
        <fgColor rgb="FF7030A0"/>
        <bgColor rgb="FF7030A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rgb="FF92D050"/>
      </patternFill>
    </fill>
    <fill>
      <patternFill patternType="solid">
        <fgColor theme="9"/>
        <bgColor theme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 applyAlignment="1">
      <alignment horizontal="left"/>
    </xf>
    <xf numFmtId="178" fontId="3" fillId="2" borderId="0" xfId="0" applyNumberFormat="1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right" wrapText="1"/>
    </xf>
    <xf numFmtId="1" fontId="3" fillId="2" borderId="0" xfId="0" applyNumberFormat="1" applyFont="1" applyFill="1" applyBorder="1" applyAlignment="1">
      <alignment horizontal="right"/>
    </xf>
    <xf numFmtId="0" fontId="6" fillId="2" borderId="0" xfId="0" applyFont="1" applyFill="1" applyBorder="1"/>
    <xf numFmtId="0" fontId="3" fillId="3" borderId="0" xfId="0" applyFont="1" applyFill="1" applyBorder="1"/>
    <xf numFmtId="9" fontId="3" fillId="2" borderId="0" xfId="0" applyNumberFormat="1" applyFont="1" applyFill="1" applyBorder="1"/>
    <xf numFmtId="1" fontId="3" fillId="3" borderId="0" xfId="0" applyNumberFormat="1" applyFont="1" applyFill="1" applyBorder="1"/>
    <xf numFmtId="0" fontId="7" fillId="4" borderId="0" xfId="0" applyFont="1" applyFill="1" applyBorder="1"/>
    <xf numFmtId="0" fontId="1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8" fillId="2" borderId="0" xfId="0" applyFont="1" applyFill="1" applyBorder="1"/>
    <xf numFmtId="0" fontId="3" fillId="5" borderId="0" xfId="0" applyFont="1" applyFill="1" applyBorder="1"/>
    <xf numFmtId="178" fontId="1" fillId="2" borderId="0" xfId="0" applyNumberFormat="1" applyFont="1" applyFill="1" applyBorder="1"/>
    <xf numFmtId="0" fontId="3" fillId="6" borderId="0" xfId="0" applyFont="1" applyFill="1" applyBorder="1"/>
    <xf numFmtId="0" fontId="9" fillId="7" borderId="0" xfId="0" applyFont="1" applyFill="1" applyBorder="1"/>
    <xf numFmtId="0" fontId="9" fillId="8" borderId="0" xfId="0" applyFont="1" applyFill="1" applyBorder="1"/>
    <xf numFmtId="0" fontId="9" fillId="9" borderId="0" xfId="0" applyFont="1" applyFill="1" applyBorder="1"/>
    <xf numFmtId="0" fontId="3" fillId="10" borderId="0" xfId="0" applyFont="1" applyFill="1" applyBorder="1"/>
    <xf numFmtId="0" fontId="4" fillId="2" borderId="0" xfId="0" applyFont="1" applyFill="1" applyBorder="1" applyAlignment="1">
      <alignment horizontal="left"/>
    </xf>
    <xf numFmtId="0" fontId="3" fillId="11" borderId="0" xfId="0" applyFont="1" applyFill="1" applyBorder="1"/>
    <xf numFmtId="0" fontId="5" fillId="2" borderId="0" xfId="0" applyFont="1" applyFill="1" applyBorder="1"/>
    <xf numFmtId="0" fontId="3" fillId="2" borderId="1" xfId="0" applyFont="1" applyFill="1" applyBorder="1"/>
    <xf numFmtId="0" fontId="3" fillId="12" borderId="0" xfId="0" applyFont="1" applyFill="1" applyBorder="1"/>
    <xf numFmtId="0" fontId="3" fillId="2" borderId="2" xfId="0" applyFont="1" applyFill="1" applyBorder="1"/>
    <xf numFmtId="0" fontId="3" fillId="9" borderId="0" xfId="0" applyFont="1" applyFill="1" applyBorder="1"/>
    <xf numFmtId="0" fontId="3" fillId="8" borderId="0" xfId="0" applyFont="1" applyFill="1" applyBorder="1"/>
    <xf numFmtId="0" fontId="3" fillId="7" borderId="0" xfId="0" applyFont="1" applyFill="1" applyBorder="1"/>
    <xf numFmtId="0" fontId="1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7058025</xdr:colOff>
      <xdr:row>1</xdr:row>
      <xdr:rowOff>152400</xdr:rowOff>
    </xdr:from>
    <xdr:ext cx="1076325" cy="466725"/>
    <xdr:pic>
      <xdr:nvPicPr>
        <xdr:cNvPr id="2" name="image1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226300" y="352425"/>
          <a:ext cx="1076325" cy="4667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152400</xdr:colOff>
      <xdr:row>1</xdr:row>
      <xdr:rowOff>0</xdr:rowOff>
    </xdr:from>
    <xdr:ext cx="1762125" cy="419100"/>
    <xdr:pic>
      <xdr:nvPicPr>
        <xdr:cNvPr id="2" name="image1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055100" y="200025"/>
          <a:ext cx="1762125" cy="4191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191625" y="219075"/>
          <a:ext cx="1800225" cy="4191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191625" y="219075"/>
          <a:ext cx="1800225" cy="4191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191625" y="219075"/>
          <a:ext cx="1800225" cy="4191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191625" y="219075"/>
          <a:ext cx="1800225" cy="4191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191625" y="219075"/>
          <a:ext cx="1800225" cy="4191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191625" y="219075"/>
          <a:ext cx="1800225" cy="4191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191625" y="219075"/>
          <a:ext cx="1800225" cy="4191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428625</xdr:colOff>
      <xdr:row>1</xdr:row>
      <xdr:rowOff>19050</xdr:rowOff>
    </xdr:from>
    <xdr:ext cx="1800225" cy="419100"/>
    <xdr:pic>
      <xdr:nvPicPr>
        <xdr:cNvPr id="2" name="image2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712325" y="219075"/>
          <a:ext cx="1800225" cy="419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dministratie@lambo.nl?subject=Bestelformulier%20licenties%202018-19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ambo.nl/docenteninstructies-online-uitgaven" TargetMode="Externa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7"/>
  <sheetViews>
    <sheetView workbookViewId="0">
      <selection activeCell="C24" sqref="C24"/>
    </sheetView>
  </sheetViews>
  <sheetFormatPr defaultColWidth="11.1666666666667" defaultRowHeight="15" customHeight="1"/>
  <cols>
    <col min="1" max="2" width="8.5" customWidth="1"/>
    <col min="3" max="3" width="77.8333333333333" customWidth="1"/>
    <col min="4" max="4" width="42.3333333333333" customWidth="1"/>
    <col min="5" max="26" width="8.5" customWidth="1"/>
  </cols>
  <sheetData>
    <row r="1" ht="15.75" customHeight="1" spans="1: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2" customHeight="1" spans="1:26">
      <c r="A2" s="3"/>
      <c r="B2" s="4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 spans="1:26">
      <c r="A3" s="29"/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ht="15.75" spans="1: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31.5" spans="1:26">
      <c r="A5" s="3"/>
      <c r="B5" s="36" t="s">
        <v>2</v>
      </c>
      <c r="C5" s="37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 spans="1:26">
      <c r="A6" s="3"/>
      <c r="B6" s="36" t="s">
        <v>4</v>
      </c>
      <c r="C6" s="37" t="s">
        <v>5</v>
      </c>
      <c r="D6" s="38" t="s">
        <v>6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 spans="1:26">
      <c r="A7" s="3"/>
      <c r="B7" s="36"/>
      <c r="C7" s="37"/>
      <c r="D7" s="38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 spans="1:26">
      <c r="A8" s="3"/>
      <c r="B8" s="36"/>
      <c r="C8" s="37"/>
      <c r="D8" s="38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 spans="1:26">
      <c r="A9" s="3"/>
      <c r="B9" s="36"/>
      <c r="C9" s="37"/>
      <c r="D9" s="38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 spans="1:26">
      <c r="A10" s="3"/>
      <c r="B10" s="36"/>
      <c r="C10" s="37"/>
      <c r="D10" s="3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 spans="1:26">
      <c r="A11" s="3"/>
      <c r="B11" s="36"/>
      <c r="C11" s="37"/>
      <c r="D11" s="38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 spans="1:26">
      <c r="A12" s="3"/>
      <c r="B12" s="36"/>
      <c r="C12" s="37"/>
      <c r="D12" s="38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 spans="1:26">
      <c r="A13" s="3"/>
      <c r="B13" s="15"/>
      <c r="C13" s="37"/>
      <c r="D13" s="38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 spans="1:26">
      <c r="A14" s="3"/>
      <c r="B14" s="15"/>
      <c r="C14" s="37"/>
      <c r="D14" s="3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 spans="1:26">
      <c r="A15" s="3"/>
      <c r="B15" s="15"/>
      <c r="C15" s="37"/>
      <c r="D15" s="38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 spans="1:26">
      <c r="A16" s="3"/>
      <c r="B16" s="15" t="s">
        <v>7</v>
      </c>
      <c r="C16" s="19" t="s">
        <v>8</v>
      </c>
      <c r="D16" s="38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 spans="1:26">
      <c r="A17" s="3"/>
      <c r="B17" s="3"/>
      <c r="C17" s="3" t="s">
        <v>9</v>
      </c>
      <c r="D17" s="38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 spans="1:26">
      <c r="A18" s="3"/>
      <c r="B18" s="3"/>
      <c r="C18" s="3"/>
      <c r="D18" s="38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 spans="1:26">
      <c r="A19" s="3"/>
      <c r="B19" s="3"/>
      <c r="C19" s="3"/>
      <c r="D19" s="38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 spans="1:26">
      <c r="A20" s="3"/>
      <c r="B20" s="3"/>
      <c r="C20" s="3"/>
      <c r="D20" s="38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 spans="1:26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 spans="1:2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 spans="1:2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 spans="1:2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 spans="1:2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 spans="1: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 spans="1:2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 spans="1:2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 spans="1:2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 spans="1:2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 spans="1:2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 spans="1:2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 spans="1:2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 spans="1:2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 spans="1:2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 spans="1:2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 spans="1:2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 spans="1:2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 spans="1:2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 spans="1:2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 spans="1:2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 spans="1:2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 spans="1:2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 spans="1:2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 spans="1:2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 spans="1:2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 spans="1:2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 spans="1:2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 spans="1:2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 spans="1:2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 spans="1:2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 spans="1:2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 spans="1:2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 spans="1:2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 spans="1:2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 spans="1:2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 spans="1:2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 spans="1:2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 spans="1:2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 spans="1:26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5.75" customHeight="1" spans="1:26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5.75" customHeight="1" spans="1:26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5.75" customHeight="1" spans="1:26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5.75" customHeight="1" spans="1:26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5.75" customHeight="1" spans="1:2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5.75" customHeight="1" spans="1:26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</sheetData>
  <mergeCells count="2">
    <mergeCell ref="C6:C14"/>
    <mergeCell ref="D6:D20"/>
  </mergeCells>
  <hyperlinks>
    <hyperlink ref="C16" r:id="rId2" display="Stuur het ingevulde formulier naar administratie@lambo.nl."/>
  </hyperlinks>
  <pageMargins left="0.7" right="0.7" top="0.75" bottom="0.75" header="0" footer="0"/>
  <pageSetup paperSize="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workbookViewId="0">
      <selection activeCell="A1" sqref="A1"/>
    </sheetView>
  </sheetViews>
  <sheetFormatPr defaultColWidth="11.1666666666667" defaultRowHeight="15" customHeight="1"/>
  <cols>
    <col min="1" max="1" width="8.5" customWidth="1"/>
    <col min="2" max="2" width="19" customWidth="1"/>
    <col min="3" max="3" width="29.8333333333333" customWidth="1"/>
    <col min="4" max="6" width="8.5" customWidth="1"/>
    <col min="7" max="7" width="1" customWidth="1"/>
    <col min="8" max="8" width="14.6666666666667" customWidth="1"/>
    <col min="9" max="9" width="1" customWidth="1"/>
    <col min="10" max="10" width="16.3333333333333" customWidth="1"/>
    <col min="11" max="11" width="1" customWidth="1"/>
    <col min="12" max="12" width="22.3333333333333" customWidth="1"/>
    <col min="13" max="26" width="8.5" customWidth="1"/>
  </cols>
  <sheetData>
    <row r="1" ht="15.75" customHeight="1" spans="1: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3.25" spans="1:26">
      <c r="A2" s="3"/>
      <c r="B2" s="4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 spans="1:26">
      <c r="A3" s="3"/>
      <c r="B3" s="29" t="s">
        <v>10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 spans="1: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 spans="1:2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 spans="1:2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 spans="1:2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4" customHeight="1" spans="1:26">
      <c r="A8" s="3"/>
      <c r="B8" s="15" t="s">
        <v>11</v>
      </c>
      <c r="C8" s="3"/>
      <c r="D8" s="3"/>
      <c r="E8" s="15" t="s">
        <v>12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4" customHeight="1" spans="1:26">
      <c r="A9" s="3"/>
      <c r="B9" s="3" t="s">
        <v>13</v>
      </c>
      <c r="C9" s="30" t="s">
        <v>14</v>
      </c>
      <c r="D9" s="3"/>
      <c r="E9" s="3"/>
      <c r="F9" s="3" t="s">
        <v>13</v>
      </c>
      <c r="G9" s="3"/>
      <c r="H9" s="3" t="s">
        <v>15</v>
      </c>
      <c r="I9" s="3"/>
      <c r="J9" s="3" t="s">
        <v>16</v>
      </c>
      <c r="K9" s="3"/>
      <c r="L9" s="3" t="s">
        <v>17</v>
      </c>
      <c r="M9" s="3" t="s">
        <v>18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4" customHeight="1" spans="1:26">
      <c r="A10" s="3"/>
      <c r="B10" s="3" t="s">
        <v>15</v>
      </c>
      <c r="C10" s="30"/>
      <c r="D10" s="3"/>
      <c r="E10" s="31" t="s">
        <v>19</v>
      </c>
      <c r="F10" s="3" t="s">
        <v>14</v>
      </c>
      <c r="G10" s="3"/>
      <c r="H10" s="30"/>
      <c r="I10" s="3"/>
      <c r="J10" s="30"/>
      <c r="K10" s="3"/>
      <c r="L10" s="30"/>
      <c r="M10" s="3" t="s">
        <v>14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4" customHeight="1" spans="1:26">
      <c r="A11" s="3"/>
      <c r="B11" s="3" t="s">
        <v>16</v>
      </c>
      <c r="C11" s="32"/>
      <c r="D11" s="3"/>
      <c r="E11" s="26" t="s">
        <v>20</v>
      </c>
      <c r="F11" s="3" t="s">
        <v>14</v>
      </c>
      <c r="G11" s="3"/>
      <c r="H11" s="30"/>
      <c r="I11" s="3"/>
      <c r="J11" s="30"/>
      <c r="K11" s="3"/>
      <c r="L11" s="30"/>
      <c r="M11" s="3" t="s">
        <v>14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4" customHeight="1" spans="1:26">
      <c r="A12" s="3"/>
      <c r="B12" s="3" t="s">
        <v>17</v>
      </c>
      <c r="C12" s="32"/>
      <c r="D12" s="3"/>
      <c r="E12" s="33" t="s">
        <v>21</v>
      </c>
      <c r="F12" s="3" t="s">
        <v>14</v>
      </c>
      <c r="G12" s="3"/>
      <c r="H12" s="30"/>
      <c r="I12" s="3"/>
      <c r="J12" s="30"/>
      <c r="K12" s="3"/>
      <c r="L12" s="30"/>
      <c r="M12" s="3" t="s">
        <v>14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4" customHeight="1" spans="1:26">
      <c r="A13" s="3"/>
      <c r="B13" s="3"/>
      <c r="C13" s="3"/>
      <c r="D13" s="3"/>
      <c r="E13" s="34" t="s">
        <v>22</v>
      </c>
      <c r="F13" s="3" t="s">
        <v>14</v>
      </c>
      <c r="G13" s="3"/>
      <c r="H13" s="30"/>
      <c r="I13" s="3"/>
      <c r="J13" s="30"/>
      <c r="K13" s="3"/>
      <c r="L13" s="30"/>
      <c r="M13" s="3" t="s">
        <v>14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4" customHeight="1" spans="1:26">
      <c r="A14" s="3"/>
      <c r="B14" s="15" t="s">
        <v>23</v>
      </c>
      <c r="C14" s="3"/>
      <c r="D14" s="3"/>
      <c r="E14" s="35" t="s">
        <v>24</v>
      </c>
      <c r="F14" s="3" t="s">
        <v>14</v>
      </c>
      <c r="G14" s="3"/>
      <c r="H14" s="30"/>
      <c r="I14" s="3"/>
      <c r="J14" s="30"/>
      <c r="K14" s="3"/>
      <c r="L14" s="30"/>
      <c r="M14" s="3" t="s">
        <v>14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4" customHeight="1" spans="1:26">
      <c r="A15" s="3"/>
      <c r="B15" s="3" t="s">
        <v>25</v>
      </c>
      <c r="C15" s="30"/>
      <c r="D15" s="3"/>
      <c r="E15" s="22" t="s">
        <v>26</v>
      </c>
      <c r="F15" s="3" t="s">
        <v>14</v>
      </c>
      <c r="G15" s="3"/>
      <c r="H15" s="30"/>
      <c r="I15" s="3"/>
      <c r="J15" s="30"/>
      <c r="K15" s="3"/>
      <c r="L15" s="30"/>
      <c r="M15" s="3" t="s">
        <v>14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4" customHeight="1" spans="1:26">
      <c r="A16" s="3"/>
      <c r="B16" s="3" t="s">
        <v>27</v>
      </c>
      <c r="C16" s="30"/>
      <c r="D16" s="3"/>
      <c r="E16" s="20" t="s">
        <v>28</v>
      </c>
      <c r="F16" s="3" t="s">
        <v>14</v>
      </c>
      <c r="G16" s="3"/>
      <c r="H16" s="30"/>
      <c r="I16" s="3"/>
      <c r="J16" s="30"/>
      <c r="K16" s="3"/>
      <c r="L16" s="30"/>
      <c r="M16" s="3" t="s">
        <v>14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4" customHeight="1" spans="1:26">
      <c r="A17" s="3"/>
      <c r="B17" s="3" t="s">
        <v>29</v>
      </c>
      <c r="C17" s="30"/>
      <c r="D17" s="3"/>
      <c r="E17" s="3" t="s">
        <v>30</v>
      </c>
      <c r="F17" s="3" t="s">
        <v>14</v>
      </c>
      <c r="G17" s="3"/>
      <c r="H17" s="30"/>
      <c r="I17" s="3"/>
      <c r="J17" s="30"/>
      <c r="K17" s="3"/>
      <c r="L17" s="30"/>
      <c r="M17" s="3" t="s">
        <v>14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4" customHeight="1" spans="1:26">
      <c r="A18" s="3"/>
      <c r="B18" s="3" t="s">
        <v>31</v>
      </c>
      <c r="C18" s="30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 spans="1:2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 spans="1:2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 spans="1:26">
      <c r="A21" s="3"/>
      <c r="B21" s="15" t="s">
        <v>32</v>
      </c>
      <c r="C21" s="30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 spans="1:2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 spans="1:2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 spans="1:2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 spans="1:2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 spans="1: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 spans="1:2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 spans="1:2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 spans="1:2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 spans="1:2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 spans="1:2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 spans="1:2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 spans="1:2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 spans="1:2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 spans="1:2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 spans="1:2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 spans="1:2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 spans="1:2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 spans="1:2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 spans="1:2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 spans="1:2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 spans="1:2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 spans="1:2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 spans="1:2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 spans="1:2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 spans="1:2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 spans="1:2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 spans="1:2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 t="s">
        <v>14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 spans="1:2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 t="s">
        <v>33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 spans="1:2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 t="s">
        <v>34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 spans="1:2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 t="s">
        <v>35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 spans="1:2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 spans="1:2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 spans="1:2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 spans="1:2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 spans="1:2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 spans="1:2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 spans="1:2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 spans="1:2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4">
    <dataValidation type="list" allowBlank="1" showErrorMessage="1" sqref="C9;F10:G17">
      <formula1>Blad4!$B$2:$B$5</formula1>
    </dataValidation>
    <dataValidation type="custom" allowBlank="1" showErrorMessage="1" sqref="C12">
      <formula1>GT(LEN(C12),(5))</formula1>
    </dataValidation>
    <dataValidation type="custom" allowBlank="1" showErrorMessage="1" sqref="C10:C11">
      <formula1>GT(LEN(C10),(1))</formula1>
    </dataValidation>
    <dataValidation type="list" allowBlank="1" showErrorMessage="1" sqref="M10:M17">
      <formula1>$M$48:$M$51</formula1>
    </dataValidation>
  </dataValidations>
  <pageMargins left="0.7" right="0.7" top="0.75" bottom="0.75" header="0" footer="0"/>
  <pageSetup paperSize="9" orientation="portrait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Z1002"/>
  <sheetViews>
    <sheetView workbookViewId="0">
      <selection activeCell="A1" sqref="A1"/>
    </sheetView>
  </sheetViews>
  <sheetFormatPr defaultColWidth="11.1666666666667" defaultRowHeight="15" customHeight="1"/>
  <cols>
    <col min="1" max="1" width="8.5" customWidth="1"/>
    <col min="2" max="2" width="17.5" customWidth="1"/>
    <col min="3" max="3" width="51.1666666666667" customWidth="1"/>
    <col min="4" max="4" width="17.1666666666667" customWidth="1"/>
    <col min="5" max="5" width="12.1666666666667" customWidth="1"/>
    <col min="6" max="7" width="8.5" customWidth="1"/>
    <col min="8" max="8" width="10.8333333333333" customWidth="1"/>
    <col min="9" max="26" width="8.5" customWidth="1"/>
  </cols>
  <sheetData>
    <row r="1" ht="15.75" customHeight="1" spans="1:26">
      <c r="A1" s="3"/>
      <c r="B1" s="16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3.25" spans="1:26">
      <c r="A2" s="3"/>
      <c r="B2" s="27" t="str">
        <f>Gegevens!B2</f>
        <v>Bestelformulier licenties 2024-2025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 spans="1:26">
      <c r="A3" s="3"/>
      <c r="B3" s="5" t="s">
        <v>36</v>
      </c>
      <c r="C3" s="3"/>
      <c r="D3" s="28" t="s">
        <v>19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 spans="1:26">
      <c r="A4" s="3"/>
      <c r="B4" s="1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 spans="1:26">
      <c r="A5" s="3"/>
      <c r="B5" s="16"/>
      <c r="C5" s="3"/>
      <c r="D5" s="3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 spans="1:26">
      <c r="A6" s="7"/>
      <c r="B6" s="8" t="s">
        <v>37</v>
      </c>
      <c r="C6" s="7" t="s">
        <v>38</v>
      </c>
      <c r="D6" s="7" t="s">
        <v>39</v>
      </c>
      <c r="E6" s="7" t="s">
        <v>40</v>
      </c>
      <c r="F6" s="7" t="s">
        <v>41</v>
      </c>
      <c r="G6" s="7" t="s">
        <v>42</v>
      </c>
      <c r="H6" s="7" t="s">
        <v>43</v>
      </c>
      <c r="I6" s="7" t="s">
        <v>44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75" customHeight="1" spans="1:26">
      <c r="A7" s="3"/>
      <c r="B7" s="9">
        <v>9789460620966</v>
      </c>
      <c r="C7" s="10" t="s">
        <v>45</v>
      </c>
      <c r="D7" s="10" t="s">
        <v>46</v>
      </c>
      <c r="E7" s="6">
        <v>9.5</v>
      </c>
      <c r="F7" s="11">
        <v>0</v>
      </c>
      <c r="G7" s="12">
        <f t="shared" ref="G7:G20" si="0">IF(F7&lt;10,0%,IF(F7&lt;25,5%,IF(F7&lt;100,10%,15%)))</f>
        <v>0</v>
      </c>
      <c r="H7" s="6">
        <f t="shared" ref="H7:H20" si="1">E7*F7*G7</f>
        <v>0</v>
      </c>
      <c r="I7" s="6">
        <f t="shared" ref="I7:I20" si="2">E7*F7-H7</f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 spans="1:26">
      <c r="A8" s="3"/>
      <c r="B8" s="9">
        <v>9789460621154</v>
      </c>
      <c r="C8" s="10" t="s">
        <v>47</v>
      </c>
      <c r="D8" s="10" t="s">
        <v>46</v>
      </c>
      <c r="E8" s="6">
        <v>5.5</v>
      </c>
      <c r="F8" s="11">
        <v>0</v>
      </c>
      <c r="G8" s="12">
        <f t="shared" si="0"/>
        <v>0</v>
      </c>
      <c r="H8" s="6">
        <f t="shared" si="1"/>
        <v>0</v>
      </c>
      <c r="I8" s="6">
        <f t="shared" si="2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 spans="1:26">
      <c r="A9" s="3"/>
      <c r="B9" s="9">
        <v>9789460621086</v>
      </c>
      <c r="C9" s="10" t="s">
        <v>48</v>
      </c>
      <c r="D9" s="10" t="s">
        <v>46</v>
      </c>
      <c r="E9" s="6">
        <v>9.5</v>
      </c>
      <c r="F9" s="11">
        <v>0</v>
      </c>
      <c r="G9" s="12">
        <f t="shared" si="0"/>
        <v>0</v>
      </c>
      <c r="H9" s="6">
        <f t="shared" si="1"/>
        <v>0</v>
      </c>
      <c r="I9" s="6">
        <f t="shared" si="2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 spans="1:26">
      <c r="A10" s="3"/>
      <c r="B10" s="9">
        <v>9789460621017</v>
      </c>
      <c r="C10" s="10" t="s">
        <v>49</v>
      </c>
      <c r="D10" s="10" t="s">
        <v>46</v>
      </c>
      <c r="E10" s="6">
        <v>5.5</v>
      </c>
      <c r="F10" s="11">
        <v>0</v>
      </c>
      <c r="G10" s="12">
        <f t="shared" si="0"/>
        <v>0</v>
      </c>
      <c r="H10" s="6">
        <f t="shared" si="1"/>
        <v>0</v>
      </c>
      <c r="I10" s="6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 spans="1:26">
      <c r="A11" s="3"/>
      <c r="B11" s="9">
        <v>9789460621109</v>
      </c>
      <c r="C11" s="10" t="s">
        <v>50</v>
      </c>
      <c r="D11" s="10" t="s">
        <v>46</v>
      </c>
      <c r="E11" s="6">
        <v>9.5</v>
      </c>
      <c r="F11" s="11">
        <v>0</v>
      </c>
      <c r="G11" s="12">
        <f t="shared" si="0"/>
        <v>0</v>
      </c>
      <c r="H11" s="6">
        <f t="shared" si="1"/>
        <v>0</v>
      </c>
      <c r="I11" s="6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 spans="1:26">
      <c r="A12" s="3"/>
      <c r="B12" s="9">
        <v>9789460621215</v>
      </c>
      <c r="C12" s="10" t="s">
        <v>51</v>
      </c>
      <c r="D12" s="10" t="s">
        <v>46</v>
      </c>
      <c r="E12" s="6">
        <v>5.5</v>
      </c>
      <c r="F12" s="11">
        <v>0</v>
      </c>
      <c r="G12" s="12">
        <f t="shared" si="0"/>
        <v>0</v>
      </c>
      <c r="H12" s="6">
        <f t="shared" si="1"/>
        <v>0</v>
      </c>
      <c r="I12" s="6">
        <f t="shared" si="2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 spans="1:26">
      <c r="A13" s="3"/>
      <c r="B13" s="9">
        <v>9789460621093</v>
      </c>
      <c r="C13" s="10" t="s">
        <v>52</v>
      </c>
      <c r="D13" s="10" t="s">
        <v>46</v>
      </c>
      <c r="E13" s="6">
        <v>9.5</v>
      </c>
      <c r="F13" s="11">
        <v>0</v>
      </c>
      <c r="G13" s="12">
        <f t="shared" si="0"/>
        <v>0</v>
      </c>
      <c r="H13" s="6">
        <f t="shared" si="1"/>
        <v>0</v>
      </c>
      <c r="I13" s="6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 spans="1:26">
      <c r="A14" s="3"/>
      <c r="B14" s="9">
        <v>9789460621123</v>
      </c>
      <c r="C14" s="10" t="s">
        <v>53</v>
      </c>
      <c r="D14" s="10" t="s">
        <v>46</v>
      </c>
      <c r="E14" s="6">
        <v>5.5</v>
      </c>
      <c r="F14" s="11">
        <v>0</v>
      </c>
      <c r="G14" s="12">
        <f t="shared" si="0"/>
        <v>0</v>
      </c>
      <c r="H14" s="6">
        <f t="shared" si="1"/>
        <v>0</v>
      </c>
      <c r="I14" s="6">
        <f t="shared" si="2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 spans="1:26">
      <c r="A15" s="3"/>
      <c r="B15" s="9">
        <v>9789460621079</v>
      </c>
      <c r="C15" s="10" t="s">
        <v>54</v>
      </c>
      <c r="D15" s="10" t="s">
        <v>46</v>
      </c>
      <c r="E15" s="6">
        <v>9.5</v>
      </c>
      <c r="F15" s="11">
        <v>0</v>
      </c>
      <c r="G15" s="12">
        <f t="shared" si="0"/>
        <v>0</v>
      </c>
      <c r="H15" s="6">
        <f t="shared" si="1"/>
        <v>0</v>
      </c>
      <c r="I15" s="6">
        <f t="shared" si="2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 spans="1:26">
      <c r="A16" s="3"/>
      <c r="B16" s="9">
        <v>9789460621147</v>
      </c>
      <c r="C16" s="10" t="s">
        <v>55</v>
      </c>
      <c r="D16" s="10" t="s">
        <v>46</v>
      </c>
      <c r="E16" s="6">
        <v>5.5</v>
      </c>
      <c r="F16" s="11">
        <v>0</v>
      </c>
      <c r="G16" s="12">
        <f t="shared" si="0"/>
        <v>0</v>
      </c>
      <c r="H16" s="6">
        <f t="shared" si="1"/>
        <v>0</v>
      </c>
      <c r="I16" s="6">
        <f t="shared" si="2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 spans="1:26">
      <c r="A17" s="3"/>
      <c r="B17" s="9">
        <v>9789460621000</v>
      </c>
      <c r="C17" s="10" t="s">
        <v>56</v>
      </c>
      <c r="D17" s="10" t="s">
        <v>46</v>
      </c>
      <c r="E17" s="6">
        <v>9.5</v>
      </c>
      <c r="F17" s="11">
        <v>0</v>
      </c>
      <c r="G17" s="12">
        <f t="shared" si="0"/>
        <v>0</v>
      </c>
      <c r="H17" s="6">
        <f t="shared" si="1"/>
        <v>0</v>
      </c>
      <c r="I17" s="6">
        <f t="shared" si="2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 spans="1:26">
      <c r="A18" s="3"/>
      <c r="B18" s="9">
        <v>9789460621130</v>
      </c>
      <c r="C18" s="10" t="s">
        <v>57</v>
      </c>
      <c r="D18" s="10" t="s">
        <v>46</v>
      </c>
      <c r="E18" s="6">
        <v>5.5</v>
      </c>
      <c r="F18" s="11">
        <v>0</v>
      </c>
      <c r="G18" s="12">
        <f t="shared" si="0"/>
        <v>0</v>
      </c>
      <c r="H18" s="6">
        <f t="shared" si="1"/>
        <v>0</v>
      </c>
      <c r="I18" s="6">
        <f t="shared" si="2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 spans="1:26">
      <c r="A19" s="3"/>
      <c r="B19" s="9" t="s">
        <v>58</v>
      </c>
      <c r="C19" s="10" t="s">
        <v>59</v>
      </c>
      <c r="D19" s="10" t="s">
        <v>46</v>
      </c>
      <c r="E19" s="6">
        <v>25</v>
      </c>
      <c r="F19" s="11">
        <v>0</v>
      </c>
      <c r="G19" s="12">
        <f t="shared" si="0"/>
        <v>0</v>
      </c>
      <c r="H19" s="6">
        <f t="shared" si="1"/>
        <v>0</v>
      </c>
      <c r="I19" s="6">
        <f t="shared" si="2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 spans="1:26">
      <c r="A20" s="3"/>
      <c r="B20" s="9" t="s">
        <v>60</v>
      </c>
      <c r="C20" s="10" t="s">
        <v>61</v>
      </c>
      <c r="D20" s="10" t="s">
        <v>46</v>
      </c>
      <c r="E20" s="6">
        <v>35</v>
      </c>
      <c r="F20" s="11">
        <v>0</v>
      </c>
      <c r="G20" s="12">
        <f t="shared" si="0"/>
        <v>0</v>
      </c>
      <c r="H20" s="6">
        <f t="shared" si="1"/>
        <v>0</v>
      </c>
      <c r="I20" s="6">
        <f t="shared" si="2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 spans="1:26">
      <c r="A21" s="3"/>
      <c r="B21" s="9"/>
      <c r="C21" s="10"/>
      <c r="D21" s="10"/>
      <c r="E21" s="6"/>
      <c r="F21" s="6"/>
      <c r="G21" s="12"/>
      <c r="H21" s="6"/>
      <c r="I21" s="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 spans="1:26">
      <c r="A22" s="3"/>
      <c r="B22" s="9">
        <v>9789460621208</v>
      </c>
      <c r="C22" s="10" t="s">
        <v>62</v>
      </c>
      <c r="D22" s="10" t="s">
        <v>63</v>
      </c>
      <c r="E22" s="6">
        <v>9.5</v>
      </c>
      <c r="F22" s="11">
        <v>0</v>
      </c>
      <c r="G22" s="12">
        <f t="shared" ref="G22:G30" si="3">IF(F22&lt;10,0%,IF(F22&lt;25,5%,IF(F22&lt;100,10%,15%)))</f>
        <v>0</v>
      </c>
      <c r="H22" s="6">
        <f t="shared" ref="H22:H30" si="4">E22*F22*G22</f>
        <v>0</v>
      </c>
      <c r="I22" s="6">
        <f t="shared" ref="I22:I30" si="5">E22*F22-H22</f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 spans="1:26">
      <c r="A23" s="3"/>
      <c r="B23" s="9">
        <v>9789460621345</v>
      </c>
      <c r="C23" s="10" t="s">
        <v>64</v>
      </c>
      <c r="D23" s="10" t="s">
        <v>63</v>
      </c>
      <c r="E23" s="6">
        <v>15</v>
      </c>
      <c r="F23" s="11">
        <v>0</v>
      </c>
      <c r="G23" s="12">
        <f t="shared" si="3"/>
        <v>0</v>
      </c>
      <c r="H23" s="6">
        <f t="shared" si="4"/>
        <v>0</v>
      </c>
      <c r="I23" s="6">
        <f t="shared" si="5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 spans="1:26">
      <c r="A24" s="3"/>
      <c r="B24" s="9">
        <v>9789460621802</v>
      </c>
      <c r="C24" s="10" t="s">
        <v>65</v>
      </c>
      <c r="D24" s="10" t="s">
        <v>63</v>
      </c>
      <c r="E24" s="6">
        <v>15</v>
      </c>
      <c r="F24" s="11">
        <v>0</v>
      </c>
      <c r="G24" s="12">
        <f t="shared" si="3"/>
        <v>0</v>
      </c>
      <c r="H24" s="6">
        <f t="shared" si="4"/>
        <v>0</v>
      </c>
      <c r="I24" s="6">
        <f t="shared" si="5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 spans="1:26">
      <c r="A25" s="3"/>
      <c r="B25" s="9">
        <v>9789460621291</v>
      </c>
      <c r="C25" s="10" t="s">
        <v>66</v>
      </c>
      <c r="D25" s="10" t="s">
        <v>63</v>
      </c>
      <c r="E25" s="6">
        <v>13.5</v>
      </c>
      <c r="F25" s="11">
        <v>0</v>
      </c>
      <c r="G25" s="12">
        <f t="shared" si="3"/>
        <v>0</v>
      </c>
      <c r="H25" s="6">
        <f t="shared" si="4"/>
        <v>0</v>
      </c>
      <c r="I25" s="6">
        <f t="shared" si="5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 spans="1:26">
      <c r="A26" s="3"/>
      <c r="B26" s="9" t="s">
        <v>67</v>
      </c>
      <c r="C26" s="10" t="s">
        <v>68</v>
      </c>
      <c r="D26" s="10" t="s">
        <v>63</v>
      </c>
      <c r="E26" s="6">
        <v>25</v>
      </c>
      <c r="F26" s="11">
        <v>0</v>
      </c>
      <c r="G26" s="12">
        <f t="shared" si="3"/>
        <v>0</v>
      </c>
      <c r="H26" s="6">
        <f t="shared" si="4"/>
        <v>0</v>
      </c>
      <c r="I26" s="6">
        <f t="shared" si="5"/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 spans="1:26">
      <c r="A27" s="3"/>
      <c r="B27" s="9">
        <v>9789460621833</v>
      </c>
      <c r="C27" s="10" t="s">
        <v>69</v>
      </c>
      <c r="D27" s="10" t="s">
        <v>63</v>
      </c>
      <c r="E27" s="6">
        <v>17.5</v>
      </c>
      <c r="F27" s="11">
        <v>0</v>
      </c>
      <c r="G27" s="12">
        <f t="shared" si="3"/>
        <v>0</v>
      </c>
      <c r="H27" s="6">
        <f t="shared" si="4"/>
        <v>0</v>
      </c>
      <c r="I27" s="6">
        <f t="shared" si="5"/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 spans="1:26">
      <c r="A28" s="3"/>
      <c r="B28" s="9">
        <v>9789460621451</v>
      </c>
      <c r="C28" s="10" t="s">
        <v>70</v>
      </c>
      <c r="D28" s="10" t="s">
        <v>63</v>
      </c>
      <c r="E28" s="6">
        <v>10</v>
      </c>
      <c r="F28" s="11">
        <v>0</v>
      </c>
      <c r="G28" s="12">
        <f t="shared" si="3"/>
        <v>0</v>
      </c>
      <c r="H28" s="6">
        <f t="shared" si="4"/>
        <v>0</v>
      </c>
      <c r="I28" s="6">
        <f t="shared" si="5"/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 spans="1:26">
      <c r="A29" s="3"/>
      <c r="B29" s="9">
        <v>9789460621734</v>
      </c>
      <c r="C29" s="10" t="s">
        <v>71</v>
      </c>
      <c r="D29" s="10" t="s">
        <v>63</v>
      </c>
      <c r="E29" s="6">
        <v>5</v>
      </c>
      <c r="F29" s="11">
        <v>0</v>
      </c>
      <c r="G29" s="12">
        <f t="shared" si="3"/>
        <v>0</v>
      </c>
      <c r="H29" s="6">
        <f t="shared" si="4"/>
        <v>0</v>
      </c>
      <c r="I29" s="6">
        <f t="shared" si="5"/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 spans="1:26">
      <c r="A30" s="3" t="s">
        <v>72</v>
      </c>
      <c r="B30" s="9">
        <v>9789460621901</v>
      </c>
      <c r="C30" s="10" t="s">
        <v>73</v>
      </c>
      <c r="D30" s="10" t="s">
        <v>63</v>
      </c>
      <c r="E30" s="6">
        <v>5</v>
      </c>
      <c r="F30" s="11">
        <v>0</v>
      </c>
      <c r="G30" s="12">
        <f t="shared" si="3"/>
        <v>0</v>
      </c>
      <c r="H30" s="6">
        <f t="shared" si="4"/>
        <v>0</v>
      </c>
      <c r="I30" s="6">
        <f t="shared" si="5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 spans="1:26">
      <c r="A31" s="3"/>
      <c r="B31" s="9"/>
      <c r="C31" s="10"/>
      <c r="D31" s="10"/>
      <c r="E31" s="6"/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 spans="1:26">
      <c r="A32" s="3"/>
      <c r="B32" s="9">
        <v>9789460621246</v>
      </c>
      <c r="C32" s="10" t="s">
        <v>74</v>
      </c>
      <c r="D32" s="10" t="s">
        <v>75</v>
      </c>
      <c r="E32" s="6">
        <v>15</v>
      </c>
      <c r="F32" s="11">
        <v>0</v>
      </c>
      <c r="G32" s="12">
        <f t="shared" ref="G32:G33" si="6">IF(F32&lt;10,0%,IF(F32&lt;25,5%,IF(F32&lt;100,10%,15%)))</f>
        <v>0</v>
      </c>
      <c r="H32" s="6">
        <f t="shared" ref="H32:H33" si="7">E32*F32*G32</f>
        <v>0</v>
      </c>
      <c r="I32" s="6">
        <f t="shared" ref="I32:I33" si="8">E32*F32-H32</f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 spans="1:26">
      <c r="A33" s="3"/>
      <c r="B33" s="9">
        <v>9789460622021</v>
      </c>
      <c r="C33" s="10" t="s">
        <v>76</v>
      </c>
      <c r="D33" s="10" t="s">
        <v>75</v>
      </c>
      <c r="E33" s="6">
        <v>15</v>
      </c>
      <c r="F33" s="11">
        <v>0</v>
      </c>
      <c r="G33" s="12">
        <f t="shared" si="6"/>
        <v>0</v>
      </c>
      <c r="H33" s="6">
        <f t="shared" si="7"/>
        <v>0</v>
      </c>
      <c r="I33" s="6">
        <f t="shared" si="8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 spans="1:26">
      <c r="A34" s="3"/>
      <c r="B34" s="9"/>
      <c r="C34" s="3"/>
      <c r="D34" s="3"/>
      <c r="E34" s="6"/>
      <c r="F34" s="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 spans="1:26">
      <c r="A35" s="3"/>
      <c r="B35" s="9">
        <v>9789460621659</v>
      </c>
      <c r="C35" s="3" t="s">
        <v>77</v>
      </c>
      <c r="D35" s="3" t="s">
        <v>78</v>
      </c>
      <c r="E35" s="6">
        <v>15</v>
      </c>
      <c r="F35" s="11">
        <v>0</v>
      </c>
      <c r="G35" s="12">
        <f t="shared" ref="G35:G41" si="9">IF(F35&lt;10,0%,IF(F35&lt;25,5%,IF(F35&lt;100,10%,15%)))</f>
        <v>0</v>
      </c>
      <c r="H35" s="6">
        <f t="shared" ref="H35:H41" si="10">E35*F35*G35</f>
        <v>0</v>
      </c>
      <c r="I35" s="6">
        <f t="shared" ref="I35:I41" si="11">E35*F35-H35</f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 spans="1:26">
      <c r="A36" s="3"/>
      <c r="B36" s="9">
        <v>9789460621673</v>
      </c>
      <c r="C36" s="3" t="s">
        <v>79</v>
      </c>
      <c r="D36" s="3" t="s">
        <v>78</v>
      </c>
      <c r="E36" s="6">
        <v>15</v>
      </c>
      <c r="F36" s="11">
        <v>0</v>
      </c>
      <c r="G36" s="12">
        <f t="shared" si="9"/>
        <v>0</v>
      </c>
      <c r="H36" s="6">
        <f t="shared" si="10"/>
        <v>0</v>
      </c>
      <c r="I36" s="6">
        <f t="shared" si="11"/>
        <v>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 spans="1:26">
      <c r="A37" s="3"/>
      <c r="B37" s="9">
        <v>9789460621697</v>
      </c>
      <c r="C37" s="14" t="s">
        <v>80</v>
      </c>
      <c r="D37" s="3" t="s">
        <v>78</v>
      </c>
      <c r="E37" s="6">
        <v>12</v>
      </c>
      <c r="F37" s="11">
        <v>0</v>
      </c>
      <c r="G37" s="12">
        <f t="shared" si="9"/>
        <v>0</v>
      </c>
      <c r="H37" s="6">
        <f t="shared" si="10"/>
        <v>0</v>
      </c>
      <c r="I37" s="6">
        <f t="shared" si="11"/>
        <v>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 spans="1:26">
      <c r="A38" s="3"/>
      <c r="B38" s="9">
        <v>9789460621727</v>
      </c>
      <c r="C38" s="3" t="s">
        <v>81</v>
      </c>
      <c r="D38" s="3" t="s">
        <v>78</v>
      </c>
      <c r="E38" s="6">
        <v>12</v>
      </c>
      <c r="F38" s="11">
        <v>0</v>
      </c>
      <c r="G38" s="12">
        <f t="shared" si="9"/>
        <v>0</v>
      </c>
      <c r="H38" s="6">
        <f t="shared" si="10"/>
        <v>0</v>
      </c>
      <c r="I38" s="6">
        <f t="shared" si="11"/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 spans="1:26">
      <c r="A39" s="3"/>
      <c r="B39" s="16">
        <v>9789460621741</v>
      </c>
      <c r="C39" s="3" t="s">
        <v>82</v>
      </c>
      <c r="D39" s="3" t="s">
        <v>78</v>
      </c>
      <c r="E39" s="6">
        <v>12</v>
      </c>
      <c r="F39" s="11">
        <v>0</v>
      </c>
      <c r="G39" s="12">
        <f t="shared" si="9"/>
        <v>0</v>
      </c>
      <c r="H39" s="6">
        <f t="shared" si="10"/>
        <v>0</v>
      </c>
      <c r="I39" s="6">
        <f t="shared" si="11"/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 spans="1:26">
      <c r="A40" s="3"/>
      <c r="B40" s="16">
        <v>9789460621758</v>
      </c>
      <c r="C40" s="3" t="s">
        <v>83</v>
      </c>
      <c r="D40" s="3" t="s">
        <v>78</v>
      </c>
      <c r="E40" s="6">
        <v>5</v>
      </c>
      <c r="F40" s="11">
        <v>0</v>
      </c>
      <c r="G40" s="12">
        <f t="shared" si="9"/>
        <v>0</v>
      </c>
      <c r="H40" s="6">
        <f t="shared" si="10"/>
        <v>0</v>
      </c>
      <c r="I40" s="6">
        <f t="shared" si="11"/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 spans="1:26">
      <c r="A41" s="3"/>
      <c r="B41" s="16">
        <v>9789460621789</v>
      </c>
      <c r="C41" s="3" t="s">
        <v>84</v>
      </c>
      <c r="D41" s="3" t="s">
        <v>78</v>
      </c>
      <c r="E41" s="6">
        <v>5</v>
      </c>
      <c r="F41" s="11">
        <v>0</v>
      </c>
      <c r="G41" s="12">
        <f t="shared" si="9"/>
        <v>0</v>
      </c>
      <c r="H41" s="6">
        <f t="shared" si="10"/>
        <v>0</v>
      </c>
      <c r="I41" s="6">
        <f t="shared" si="11"/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 spans="1:26">
      <c r="A42" s="3"/>
      <c r="B42" s="16"/>
      <c r="C42" s="3"/>
      <c r="D42" s="3"/>
      <c r="E42" s="6"/>
      <c r="F42" s="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 spans="1:26">
      <c r="A43" s="15"/>
      <c r="B43" s="17" t="s">
        <v>37</v>
      </c>
      <c r="C43" s="15" t="s">
        <v>85</v>
      </c>
      <c r="D43" s="15" t="s">
        <v>39</v>
      </c>
      <c r="E43" s="21"/>
      <c r="F43" s="6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 spans="1:26">
      <c r="A44" s="3"/>
      <c r="B44" s="16" t="s">
        <v>86</v>
      </c>
      <c r="C44" s="10" t="s">
        <v>87</v>
      </c>
      <c r="D44" s="10" t="s">
        <v>46</v>
      </c>
      <c r="E44" s="6">
        <v>15</v>
      </c>
      <c r="F44" s="11">
        <v>0</v>
      </c>
      <c r="G44" s="12">
        <f t="shared" ref="G44:G50" si="12">IF(F44&lt;10,0%,IF(F44&lt;25,5%,IF(F44&lt;100,10%,15%)))</f>
        <v>0</v>
      </c>
      <c r="H44" s="6">
        <f t="shared" ref="H44:H50" si="13">E44*F44*G44</f>
        <v>0</v>
      </c>
      <c r="I44" s="6">
        <f t="shared" ref="I44:I50" si="14">E44*F44-H44</f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 spans="1:26">
      <c r="A45" s="3"/>
      <c r="B45" s="16" t="s">
        <v>88</v>
      </c>
      <c r="C45" s="10" t="s">
        <v>89</v>
      </c>
      <c r="D45" s="10" t="s">
        <v>46</v>
      </c>
      <c r="E45" s="6">
        <v>15</v>
      </c>
      <c r="F45" s="11">
        <v>0</v>
      </c>
      <c r="G45" s="12">
        <f t="shared" si="12"/>
        <v>0</v>
      </c>
      <c r="H45" s="6">
        <f t="shared" si="13"/>
        <v>0</v>
      </c>
      <c r="I45" s="6">
        <f t="shared" si="14"/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 spans="1:26">
      <c r="A46" s="3"/>
      <c r="B46" s="16" t="s">
        <v>90</v>
      </c>
      <c r="C46" s="10" t="s">
        <v>91</v>
      </c>
      <c r="D46" s="10" t="s">
        <v>46</v>
      </c>
      <c r="E46" s="6">
        <v>15</v>
      </c>
      <c r="F46" s="11">
        <v>0</v>
      </c>
      <c r="G46" s="12">
        <f t="shared" si="12"/>
        <v>0</v>
      </c>
      <c r="H46" s="6">
        <f t="shared" si="13"/>
        <v>0</v>
      </c>
      <c r="I46" s="6">
        <f t="shared" si="14"/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 spans="1:26">
      <c r="A47" s="3"/>
      <c r="B47" s="16" t="s">
        <v>92</v>
      </c>
      <c r="C47" s="10" t="s">
        <v>93</v>
      </c>
      <c r="D47" s="10" t="s">
        <v>46</v>
      </c>
      <c r="E47" s="6">
        <v>15</v>
      </c>
      <c r="F47" s="11">
        <v>0</v>
      </c>
      <c r="G47" s="12">
        <f t="shared" si="12"/>
        <v>0</v>
      </c>
      <c r="H47" s="6">
        <f t="shared" si="13"/>
        <v>0</v>
      </c>
      <c r="I47" s="6">
        <f t="shared" si="14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 spans="1:26">
      <c r="A48" s="3"/>
      <c r="B48" s="16" t="s">
        <v>94</v>
      </c>
      <c r="C48" s="10" t="s">
        <v>95</v>
      </c>
      <c r="D48" s="10" t="s">
        <v>46</v>
      </c>
      <c r="E48" s="6">
        <v>15</v>
      </c>
      <c r="F48" s="11">
        <v>0</v>
      </c>
      <c r="G48" s="12">
        <f t="shared" si="12"/>
        <v>0</v>
      </c>
      <c r="H48" s="6">
        <f t="shared" si="13"/>
        <v>0</v>
      </c>
      <c r="I48" s="6">
        <f t="shared" si="14"/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 spans="1:26">
      <c r="A49" s="3"/>
      <c r="B49" s="16" t="s">
        <v>96</v>
      </c>
      <c r="C49" s="10" t="s">
        <v>97</v>
      </c>
      <c r="D49" s="10" t="s">
        <v>46</v>
      </c>
      <c r="E49" s="6">
        <v>15</v>
      </c>
      <c r="F49" s="11">
        <v>0</v>
      </c>
      <c r="G49" s="12">
        <f t="shared" si="12"/>
        <v>0</v>
      </c>
      <c r="H49" s="6">
        <f t="shared" si="13"/>
        <v>0</v>
      </c>
      <c r="I49" s="6">
        <f t="shared" si="14"/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 spans="1:26">
      <c r="A50" s="3"/>
      <c r="B50" s="16" t="s">
        <v>98</v>
      </c>
      <c r="C50" s="3" t="s">
        <v>99</v>
      </c>
      <c r="D50" s="10" t="s">
        <v>46</v>
      </c>
      <c r="E50" s="6">
        <v>89</v>
      </c>
      <c r="F50" s="11">
        <v>0</v>
      </c>
      <c r="G50" s="12">
        <f t="shared" si="12"/>
        <v>0</v>
      </c>
      <c r="H50" s="6">
        <f t="shared" si="13"/>
        <v>0</v>
      </c>
      <c r="I50" s="6">
        <f t="shared" si="14"/>
        <v>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 spans="1:26">
      <c r="A51" s="3"/>
      <c r="B51" s="16"/>
      <c r="C51" s="3"/>
      <c r="D51" s="10"/>
      <c r="E51" s="6"/>
      <c r="F51" s="6"/>
      <c r="G51" s="12"/>
      <c r="H51" s="6"/>
      <c r="I51" s="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 spans="1:26">
      <c r="A52" s="3"/>
      <c r="B52" s="16"/>
      <c r="C52" s="3"/>
      <c r="D52" s="3"/>
      <c r="E52" s="3"/>
      <c r="F52" s="3"/>
      <c r="G52" s="3"/>
      <c r="H52" s="3"/>
      <c r="I52" s="15" t="s">
        <v>100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 spans="1:26">
      <c r="A53" s="3"/>
      <c r="B53" s="16"/>
      <c r="C53" s="3"/>
      <c r="D53" s="3"/>
      <c r="E53" s="3"/>
      <c r="F53" s="3"/>
      <c r="G53" s="3"/>
      <c r="H53" s="3"/>
      <c r="I53" s="6">
        <f>SUM(I7:I50)</f>
        <v>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 spans="1:26">
      <c r="A54" s="3"/>
      <c r="B54" s="1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 spans="1:26">
      <c r="A55" s="3"/>
      <c r="B55" s="1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 spans="1:26">
      <c r="A56" s="3"/>
      <c r="B56" s="1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 spans="1:26">
      <c r="A57" s="3"/>
      <c r="B57" s="1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 spans="1:26">
      <c r="A58" s="3"/>
      <c r="B58" s="1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 spans="1:26">
      <c r="A59" s="3"/>
      <c r="B59" s="1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 spans="1:26">
      <c r="A60" s="3"/>
      <c r="B60" s="1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 spans="1:26">
      <c r="A61" s="3"/>
      <c r="B61" s="1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 spans="1:26">
      <c r="A62" s="3"/>
      <c r="B62" s="1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 spans="1:26">
      <c r="A63" s="3"/>
      <c r="B63" s="16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 spans="1:26">
      <c r="A64" s="3"/>
      <c r="B64" s="16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 spans="1:26">
      <c r="A65" s="3"/>
      <c r="B65" s="1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 spans="1:26">
      <c r="A66" s="3"/>
      <c r="B66" s="1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 spans="1:26">
      <c r="A67" s="3"/>
      <c r="B67" s="16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 spans="1:26">
      <c r="A68" s="3"/>
      <c r="B68" s="1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 spans="1:26">
      <c r="A69" s="3"/>
      <c r="B69" s="16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 spans="1:26">
      <c r="A70" s="3"/>
      <c r="B70" s="16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 spans="1:26">
      <c r="A71" s="3"/>
      <c r="B71" s="16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 spans="1:26">
      <c r="A72" s="3"/>
      <c r="B72" s="16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 spans="1:26">
      <c r="A73" s="3"/>
      <c r="B73" s="16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 spans="1:26">
      <c r="A74" s="3"/>
      <c r="B74" s="16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 spans="1:26">
      <c r="A75" s="3"/>
      <c r="B75" s="16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 spans="1:26">
      <c r="A76" s="3"/>
      <c r="B76" s="16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 spans="1:26">
      <c r="A77" s="3"/>
      <c r="B77" s="16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 spans="1:26">
      <c r="A78" s="3"/>
      <c r="B78" s="16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 spans="1:26">
      <c r="A79" s="3"/>
      <c r="B79" s="16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 spans="1:26">
      <c r="A80" s="3"/>
      <c r="B80" s="16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 spans="1:26">
      <c r="A81" s="3"/>
      <c r="B81" s="16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 spans="1:26">
      <c r="A82" s="3"/>
      <c r="B82" s="16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 spans="1:26">
      <c r="A83" s="3"/>
      <c r="B83" s="16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 spans="1:26">
      <c r="A84" s="3"/>
      <c r="B84" s="16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 spans="1:26">
      <c r="A85" s="3"/>
      <c r="B85" s="16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 spans="1:26">
      <c r="A86" s="3"/>
      <c r="B86" s="16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 spans="1:26">
      <c r="A87" s="3"/>
      <c r="B87" s="16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 spans="1:26">
      <c r="A88" s="3"/>
      <c r="B88" s="16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 spans="1:26">
      <c r="A89" s="3"/>
      <c r="B89" s="16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 spans="1:26">
      <c r="A90" s="3"/>
      <c r="B90" s="16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 spans="1:26">
      <c r="A91" s="3"/>
      <c r="B91" s="16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 spans="1:26">
      <c r="A92" s="3"/>
      <c r="B92" s="16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 spans="1:26">
      <c r="A93" s="3"/>
      <c r="B93" s="16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 spans="1:26">
      <c r="A94" s="3"/>
      <c r="B94" s="16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 spans="1:26">
      <c r="A95" s="3"/>
      <c r="B95" s="16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 spans="1:26">
      <c r="A96" s="3"/>
      <c r="B96" s="16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 spans="1:26">
      <c r="A97" s="3"/>
      <c r="B97" s="16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 spans="1:26">
      <c r="A98" s="3"/>
      <c r="B98" s="16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 spans="1:26">
      <c r="A99" s="3"/>
      <c r="B99" s="16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 spans="1:26">
      <c r="A100" s="3"/>
      <c r="B100" s="16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 spans="1:26">
      <c r="A101" s="3"/>
      <c r="B101" s="16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 spans="1:26">
      <c r="A102" s="3"/>
      <c r="B102" s="16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 spans="1:26">
      <c r="A103" s="3"/>
      <c r="B103" s="16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 spans="1:26">
      <c r="A104" s="3"/>
      <c r="B104" s="16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 spans="1:26">
      <c r="A105" s="3"/>
      <c r="B105" s="16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 spans="1:26">
      <c r="A106" s="3"/>
      <c r="B106" s="16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 spans="1:26">
      <c r="A107" s="3"/>
      <c r="B107" s="16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 spans="1:26">
      <c r="A108" s="3"/>
      <c r="B108" s="16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 spans="1:26">
      <c r="A109" s="3"/>
      <c r="B109" s="16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 spans="1:26">
      <c r="A110" s="3"/>
      <c r="B110" s="16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 spans="1:26">
      <c r="A111" s="3"/>
      <c r="B111" s="16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 spans="1:26">
      <c r="A112" s="3"/>
      <c r="B112" s="1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 spans="1:26">
      <c r="A113" s="3"/>
      <c r="B113" s="1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 spans="1:26">
      <c r="A114" s="3"/>
      <c r="B114" s="1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 spans="1:26">
      <c r="A115" s="3"/>
      <c r="B115" s="16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 spans="1:26">
      <c r="A116" s="3"/>
      <c r="B116" s="16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 spans="1:26">
      <c r="A117" s="3"/>
      <c r="B117" s="16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 spans="1:26">
      <c r="A118" s="3"/>
      <c r="B118" s="16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 spans="1:26">
      <c r="A119" s="3"/>
      <c r="B119" s="16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 spans="1:26">
      <c r="A120" s="3"/>
      <c r="B120" s="16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 spans="1:26">
      <c r="A121" s="3"/>
      <c r="B121" s="16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 spans="1:26">
      <c r="A122" s="3"/>
      <c r="B122" s="16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 spans="1:26">
      <c r="A123" s="3"/>
      <c r="B123" s="16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 spans="1:26">
      <c r="A124" s="3"/>
      <c r="B124" s="16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 spans="1:26">
      <c r="A125" s="3"/>
      <c r="B125" s="16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 spans="1:26">
      <c r="A126" s="3"/>
      <c r="B126" s="16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 spans="1:26">
      <c r="A127" s="3"/>
      <c r="B127" s="16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 spans="1:26">
      <c r="A128" s="3"/>
      <c r="B128" s="16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 spans="1:26">
      <c r="A129" s="3"/>
      <c r="B129" s="16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 spans="1:26">
      <c r="A130" s="3"/>
      <c r="B130" s="16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 spans="1:26">
      <c r="A131" s="3"/>
      <c r="B131" s="16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 spans="1:26">
      <c r="A132" s="3"/>
      <c r="B132" s="16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 spans="1:26">
      <c r="A133" s="3"/>
      <c r="B133" s="16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 spans="1:26">
      <c r="A134" s="3"/>
      <c r="B134" s="16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 spans="1:26">
      <c r="A135" s="3"/>
      <c r="B135" s="1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 spans="1:26">
      <c r="A136" s="3"/>
      <c r="B136" s="16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 spans="1:26">
      <c r="A137" s="3"/>
      <c r="B137" s="16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 spans="1:26">
      <c r="A138" s="3"/>
      <c r="B138" s="16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 spans="1:26">
      <c r="A139" s="3"/>
      <c r="B139" s="16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 spans="1:26">
      <c r="A140" s="3"/>
      <c r="B140" s="16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 spans="1:26">
      <c r="A141" s="3"/>
      <c r="B141" s="16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 spans="1:26">
      <c r="A142" s="3"/>
      <c r="B142" s="16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 spans="1:26">
      <c r="A143" s="3"/>
      <c r="B143" s="16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 spans="1:26">
      <c r="A144" s="3"/>
      <c r="B144" s="16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 spans="1:26">
      <c r="A145" s="3"/>
      <c r="B145" s="16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 spans="1:26">
      <c r="A146" s="3"/>
      <c r="B146" s="16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 spans="1:26">
      <c r="A147" s="3"/>
      <c r="B147" s="16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 spans="1:26">
      <c r="A148" s="3"/>
      <c r="B148" s="16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 spans="1:26">
      <c r="A149" s="3"/>
      <c r="B149" s="16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 spans="1:26">
      <c r="A150" s="3"/>
      <c r="B150" s="16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 spans="1:26">
      <c r="A151" s="3"/>
      <c r="B151" s="16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 spans="1:26">
      <c r="A152" s="3"/>
      <c r="B152" s="16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 spans="1:26">
      <c r="A153" s="3"/>
      <c r="B153" s="16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 spans="1:26">
      <c r="A154" s="3"/>
      <c r="B154" s="16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 spans="1:26">
      <c r="A155" s="3"/>
      <c r="B155" s="16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 spans="1:26">
      <c r="A156" s="3"/>
      <c r="B156" s="16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 spans="1:26">
      <c r="A157" s="3"/>
      <c r="B157" s="16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 spans="1:26">
      <c r="A158" s="3"/>
      <c r="B158" s="16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 spans="1:26">
      <c r="A159" s="3"/>
      <c r="B159" s="16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 spans="1:26">
      <c r="A160" s="3"/>
      <c r="B160" s="16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 spans="1:26">
      <c r="A161" s="3"/>
      <c r="B161" s="16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 spans="1:26">
      <c r="A162" s="3"/>
      <c r="B162" s="16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 spans="1:26">
      <c r="A163" s="3"/>
      <c r="B163" s="16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 spans="1:26">
      <c r="A164" s="3"/>
      <c r="B164" s="16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 spans="1:26">
      <c r="A165" s="3"/>
      <c r="B165" s="16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 spans="1:26">
      <c r="A166" s="3"/>
      <c r="B166" s="16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 spans="1:26">
      <c r="A167" s="3"/>
      <c r="B167" s="16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 spans="1:26">
      <c r="A168" s="3"/>
      <c r="B168" s="16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 spans="1:26">
      <c r="A169" s="3"/>
      <c r="B169" s="16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 spans="1:26">
      <c r="A170" s="3"/>
      <c r="B170" s="16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 spans="1:26">
      <c r="A171" s="3"/>
      <c r="B171" s="16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 spans="1:26">
      <c r="A172" s="3"/>
      <c r="B172" s="16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 spans="1:26">
      <c r="A173" s="3"/>
      <c r="B173" s="16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 spans="1:26">
      <c r="A174" s="3"/>
      <c r="B174" s="16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 spans="1:26">
      <c r="A175" s="3"/>
      <c r="B175" s="16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 spans="1:26">
      <c r="A176" s="3"/>
      <c r="B176" s="16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 spans="1:26">
      <c r="A177" s="3"/>
      <c r="B177" s="16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 spans="1:26">
      <c r="A178" s="3"/>
      <c r="B178" s="16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 spans="1:26">
      <c r="A179" s="3"/>
      <c r="B179" s="16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 spans="1:26">
      <c r="A180" s="3"/>
      <c r="B180" s="16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 spans="1:26">
      <c r="A181" s="3"/>
      <c r="B181" s="16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 spans="1:26">
      <c r="A182" s="3"/>
      <c r="B182" s="16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 spans="1:26">
      <c r="A183" s="3"/>
      <c r="B183" s="16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 spans="1:26">
      <c r="A184" s="3"/>
      <c r="B184" s="16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 spans="1:26">
      <c r="A185" s="3"/>
      <c r="B185" s="16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 spans="1:26">
      <c r="A186" s="3"/>
      <c r="B186" s="16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 spans="1:26">
      <c r="A187" s="3"/>
      <c r="B187" s="16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 spans="1:26">
      <c r="A188" s="3"/>
      <c r="B188" s="16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 spans="1:26">
      <c r="A189" s="3"/>
      <c r="B189" s="16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 spans="1:26">
      <c r="A190" s="3"/>
      <c r="B190" s="16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 spans="1:26">
      <c r="A191" s="3"/>
      <c r="B191" s="16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 spans="1:26">
      <c r="A192" s="3"/>
      <c r="B192" s="16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 spans="1:26">
      <c r="A193" s="3"/>
      <c r="B193" s="16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 spans="1:26">
      <c r="A194" s="3"/>
      <c r="B194" s="16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 spans="1:26">
      <c r="A195" s="3"/>
      <c r="B195" s="16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 spans="1:26">
      <c r="A196" s="3"/>
      <c r="B196" s="16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 spans="1:26">
      <c r="A197" s="3"/>
      <c r="B197" s="16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 spans="1:26">
      <c r="A198" s="3"/>
      <c r="B198" s="16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 spans="1:26">
      <c r="A199" s="3"/>
      <c r="B199" s="16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 spans="1:26">
      <c r="A200" s="3"/>
      <c r="B200" s="16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 spans="1:26">
      <c r="A201" s="3"/>
      <c r="B201" s="16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 spans="1:26">
      <c r="A202" s="3"/>
      <c r="B202" s="16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 spans="1:26">
      <c r="A203" s="3"/>
      <c r="B203" s="16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 spans="1:26">
      <c r="A204" s="3"/>
      <c r="B204" s="16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 spans="1:26">
      <c r="A205" s="3"/>
      <c r="B205" s="16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 spans="1:26">
      <c r="A206" s="3"/>
      <c r="B206" s="16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 spans="1:26">
      <c r="A207" s="3"/>
      <c r="B207" s="16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 spans="1:26">
      <c r="A208" s="3"/>
      <c r="B208" s="16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 spans="1:26">
      <c r="A209" s="3"/>
      <c r="B209" s="16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 spans="1:26">
      <c r="A210" s="3"/>
      <c r="B210" s="16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 spans="1:26">
      <c r="A211" s="3"/>
      <c r="B211" s="16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 spans="1:26">
      <c r="A212" s="3"/>
      <c r="B212" s="16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 spans="1:26">
      <c r="A213" s="3"/>
      <c r="B213" s="16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 spans="1:26">
      <c r="A214" s="3"/>
      <c r="B214" s="16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 spans="1:26">
      <c r="A215" s="3"/>
      <c r="B215" s="16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 spans="1:26">
      <c r="A216" s="3"/>
      <c r="B216" s="16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 spans="1:26">
      <c r="A217" s="3"/>
      <c r="B217" s="16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 spans="1:26">
      <c r="A218" s="3"/>
      <c r="B218" s="16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 spans="1:26">
      <c r="A219" s="3"/>
      <c r="B219" s="16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 spans="1:26">
      <c r="A220" s="3"/>
      <c r="B220" s="16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 spans="1:26">
      <c r="A221" s="3"/>
      <c r="B221" s="16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 spans="1:26">
      <c r="A222" s="3"/>
      <c r="B222" s="16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 spans="1:26">
      <c r="A223" s="3"/>
      <c r="B223" s="16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 spans="1:26">
      <c r="A224" s="3"/>
      <c r="B224" s="16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 spans="1:26">
      <c r="A225" s="3"/>
      <c r="B225" s="16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 spans="1:26">
      <c r="A226" s="3"/>
      <c r="B226" s="16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 spans="1:26">
      <c r="A227" s="3"/>
      <c r="B227" s="16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 spans="1:26">
      <c r="A228" s="3"/>
      <c r="B228" s="16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 spans="1:26">
      <c r="A229" s="3"/>
      <c r="B229" s="16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 spans="1:26">
      <c r="A230" s="3"/>
      <c r="B230" s="16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 spans="1:26">
      <c r="A231" s="3"/>
      <c r="B231" s="16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 spans="1:26">
      <c r="A232" s="3"/>
      <c r="B232" s="16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 spans="1:26">
      <c r="A233" s="3"/>
      <c r="B233" s="16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 spans="1:26">
      <c r="A234" s="3"/>
      <c r="B234" s="16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 spans="1:26">
      <c r="A235" s="3"/>
      <c r="B235" s="16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 spans="1:26">
      <c r="A236" s="3"/>
      <c r="B236" s="16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 spans="1:26">
      <c r="A237" s="3"/>
      <c r="B237" s="16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 spans="1:26">
      <c r="A238" s="3"/>
      <c r="B238" s="16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 spans="1:26">
      <c r="A239" s="3"/>
      <c r="B239" s="16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 spans="1:26">
      <c r="A240" s="3"/>
      <c r="B240" s="16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 spans="1:26">
      <c r="A241" s="3"/>
      <c r="B241" s="16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 spans="1:26">
      <c r="A242" s="3"/>
      <c r="B242" s="16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 spans="1:26">
      <c r="A243" s="3"/>
      <c r="B243" s="16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 spans="1:26">
      <c r="A244" s="3"/>
      <c r="B244" s="16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 spans="1:26">
      <c r="A245" s="3"/>
      <c r="B245" s="16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 spans="1:26">
      <c r="A246" s="3"/>
      <c r="B246" s="16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 spans="1:26">
      <c r="A247" s="3"/>
      <c r="B247" s="16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 spans="1:26">
      <c r="A248" s="3"/>
      <c r="B248" s="16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 spans="1:26">
      <c r="A249" s="3"/>
      <c r="B249" s="16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 spans="1:26">
      <c r="A250" s="3"/>
      <c r="B250" s="16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 spans="1:26">
      <c r="A251" s="3"/>
      <c r="B251" s="16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 spans="1:26">
      <c r="A252" s="3"/>
      <c r="B252" s="16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 spans="1:26">
      <c r="A253" s="3"/>
      <c r="B253" s="16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 spans="1:26">
      <c r="A254" s="3"/>
      <c r="B254" s="16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 spans="1:26">
      <c r="A255" s="3"/>
      <c r="B255" s="16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 spans="1:26">
      <c r="A256" s="3"/>
      <c r="B256" s="16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 spans="1:26">
      <c r="A257" s="3"/>
      <c r="B257" s="16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 spans="1:26">
      <c r="A258" s="3"/>
      <c r="B258" s="16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 spans="1:26">
      <c r="A259" s="3"/>
      <c r="B259" s="16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 spans="1:26">
      <c r="A260" s="3"/>
      <c r="B260" s="16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 spans="1:26">
      <c r="A261" s="3"/>
      <c r="B261" s="16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 spans="1:26">
      <c r="A262" s="3"/>
      <c r="B262" s="16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 spans="1:26">
      <c r="A263" s="3"/>
      <c r="B263" s="16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 spans="1:26">
      <c r="A264" s="3"/>
      <c r="B264" s="16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 spans="1:26">
      <c r="A265" s="3"/>
      <c r="B265" s="16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 spans="1:26">
      <c r="A266" s="3"/>
      <c r="B266" s="16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 spans="1:26">
      <c r="A267" s="3"/>
      <c r="B267" s="16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 spans="1:26">
      <c r="A268" s="3"/>
      <c r="B268" s="16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 spans="1:26">
      <c r="A269" s="3"/>
      <c r="B269" s="16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 spans="1:26">
      <c r="A270" s="3"/>
      <c r="B270" s="16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 spans="1:26">
      <c r="A271" s="3"/>
      <c r="B271" s="16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 spans="1:26">
      <c r="A272" s="3"/>
      <c r="B272" s="16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 spans="1:26">
      <c r="A273" s="3"/>
      <c r="B273" s="16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 spans="1:26">
      <c r="A274" s="3"/>
      <c r="B274" s="16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 spans="1:26">
      <c r="A275" s="3"/>
      <c r="B275" s="16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 spans="1:26">
      <c r="A276" s="3"/>
      <c r="B276" s="16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 spans="1:26">
      <c r="A277" s="3"/>
      <c r="B277" s="16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 spans="1:26">
      <c r="A278" s="3"/>
      <c r="B278" s="16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 spans="1:26">
      <c r="A279" s="3"/>
      <c r="B279" s="16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 spans="1:26">
      <c r="A280" s="3"/>
      <c r="B280" s="16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 spans="1:26">
      <c r="A281" s="3"/>
      <c r="B281" s="16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 spans="1:26">
      <c r="A282" s="3"/>
      <c r="B282" s="16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 spans="1:26">
      <c r="A283" s="3"/>
      <c r="B283" s="16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 spans="1:26">
      <c r="A284" s="3"/>
      <c r="B284" s="16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 spans="1:26">
      <c r="A285" s="3"/>
      <c r="B285" s="16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 spans="1:26">
      <c r="A286" s="3"/>
      <c r="B286" s="16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 spans="1:26">
      <c r="A287" s="3"/>
      <c r="B287" s="16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 spans="1:26">
      <c r="A288" s="3"/>
      <c r="B288" s="16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 spans="1:26">
      <c r="A289" s="3"/>
      <c r="B289" s="16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 spans="1:26">
      <c r="A290" s="3"/>
      <c r="B290" s="16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 spans="1:26">
      <c r="A291" s="3"/>
      <c r="B291" s="16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 spans="1:26">
      <c r="A292" s="3"/>
      <c r="B292" s="16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 spans="1:26">
      <c r="A293" s="3"/>
      <c r="B293" s="16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 spans="1:26">
      <c r="A294" s="3"/>
      <c r="B294" s="16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 spans="1:26">
      <c r="A295" s="3"/>
      <c r="B295" s="16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 spans="1:26">
      <c r="A296" s="3"/>
      <c r="B296" s="16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 spans="1:26">
      <c r="A297" s="3"/>
      <c r="B297" s="16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 spans="1:26">
      <c r="A298" s="3"/>
      <c r="B298" s="16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 spans="1:26">
      <c r="A299" s="3"/>
      <c r="B299" s="16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 spans="1:26">
      <c r="A300" s="3"/>
      <c r="B300" s="16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 spans="1:26">
      <c r="A301" s="3"/>
      <c r="B301" s="16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 spans="1:26">
      <c r="A302" s="3"/>
      <c r="B302" s="16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 spans="1:26">
      <c r="A303" s="3"/>
      <c r="B303" s="16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 spans="1:26">
      <c r="A304" s="3"/>
      <c r="B304" s="16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 spans="1:26">
      <c r="A305" s="3"/>
      <c r="B305" s="16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 spans="1:26">
      <c r="A306" s="3"/>
      <c r="B306" s="16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 spans="1:26">
      <c r="A307" s="3"/>
      <c r="B307" s="16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 spans="1:26">
      <c r="A308" s="3"/>
      <c r="B308" s="16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 spans="1:26">
      <c r="A309" s="3"/>
      <c r="B309" s="16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 spans="1:26">
      <c r="A310" s="3"/>
      <c r="B310" s="16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 spans="1:26">
      <c r="A311" s="3"/>
      <c r="B311" s="16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 spans="1:26">
      <c r="A312" s="3"/>
      <c r="B312" s="16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 spans="1:26">
      <c r="A313" s="3"/>
      <c r="B313" s="16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 spans="1:26">
      <c r="A314" s="3"/>
      <c r="B314" s="16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 spans="1:26">
      <c r="A315" s="3"/>
      <c r="B315" s="16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 spans="1:26">
      <c r="A316" s="3"/>
      <c r="B316" s="16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 spans="1:26">
      <c r="A317" s="3"/>
      <c r="B317" s="16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 spans="1:26">
      <c r="A318" s="3"/>
      <c r="B318" s="16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 spans="1:26">
      <c r="A319" s="3"/>
      <c r="B319" s="16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 spans="1:26">
      <c r="A320" s="3"/>
      <c r="B320" s="16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 spans="1:26">
      <c r="A321" s="3"/>
      <c r="B321" s="16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 spans="1:26">
      <c r="A322" s="3"/>
      <c r="B322" s="16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 spans="1:26">
      <c r="A323" s="3"/>
      <c r="B323" s="16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 spans="1:26">
      <c r="A324" s="3"/>
      <c r="B324" s="16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 spans="1:26">
      <c r="A325" s="3"/>
      <c r="B325" s="16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 spans="1:26">
      <c r="A326" s="3"/>
      <c r="B326" s="16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 spans="1:26">
      <c r="A327" s="3"/>
      <c r="B327" s="16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 spans="1:26">
      <c r="A328" s="3"/>
      <c r="B328" s="16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 spans="1:26">
      <c r="A329" s="3"/>
      <c r="B329" s="16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 spans="1:26">
      <c r="A330" s="3"/>
      <c r="B330" s="16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 spans="1:26">
      <c r="A331" s="3"/>
      <c r="B331" s="16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 spans="1:26">
      <c r="A332" s="3"/>
      <c r="B332" s="16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 spans="1:26">
      <c r="A333" s="3"/>
      <c r="B333" s="16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 spans="1:26">
      <c r="A334" s="3"/>
      <c r="B334" s="16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 spans="1:26">
      <c r="A335" s="3"/>
      <c r="B335" s="16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 spans="1:26">
      <c r="A336" s="3"/>
      <c r="B336" s="16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 spans="1:26">
      <c r="A337" s="3"/>
      <c r="B337" s="16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 spans="1:26">
      <c r="A338" s="3"/>
      <c r="B338" s="16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 spans="1:26">
      <c r="A339" s="3"/>
      <c r="B339" s="16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 spans="1:26">
      <c r="A340" s="3"/>
      <c r="B340" s="16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 spans="1:26">
      <c r="A341" s="3"/>
      <c r="B341" s="16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 spans="1:26">
      <c r="A342" s="3"/>
      <c r="B342" s="16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 spans="1:26">
      <c r="A343" s="3"/>
      <c r="B343" s="16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 spans="1:26">
      <c r="A344" s="3"/>
      <c r="B344" s="16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 spans="1:26">
      <c r="A345" s="3"/>
      <c r="B345" s="16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 spans="1:26">
      <c r="A346" s="3"/>
      <c r="B346" s="16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 spans="1:26">
      <c r="A347" s="3"/>
      <c r="B347" s="16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 spans="1:26">
      <c r="A348" s="3"/>
      <c r="B348" s="16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 spans="1:26">
      <c r="A349" s="3"/>
      <c r="B349" s="16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 spans="1:26">
      <c r="A350" s="3"/>
      <c r="B350" s="16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 spans="1:26">
      <c r="A351" s="3"/>
      <c r="B351" s="16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 spans="1:26">
      <c r="A352" s="3"/>
      <c r="B352" s="16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 spans="1:26">
      <c r="A353" s="3"/>
      <c r="B353" s="16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 spans="1:26">
      <c r="A354" s="3"/>
      <c r="B354" s="16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 spans="1:26">
      <c r="A355" s="3"/>
      <c r="B355" s="16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 spans="1:26">
      <c r="A356" s="3"/>
      <c r="B356" s="16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 spans="1:26">
      <c r="A357" s="3"/>
      <c r="B357" s="16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 spans="1:26">
      <c r="A358" s="3"/>
      <c r="B358" s="16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 spans="1:26">
      <c r="A359" s="3"/>
      <c r="B359" s="16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 spans="1:26">
      <c r="A360" s="3"/>
      <c r="B360" s="16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 spans="1:26">
      <c r="A361" s="3"/>
      <c r="B361" s="16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 spans="1:26">
      <c r="A362" s="3"/>
      <c r="B362" s="16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 spans="1:26">
      <c r="A363" s="3"/>
      <c r="B363" s="16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 spans="1:26">
      <c r="A364" s="3"/>
      <c r="B364" s="16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 spans="1:26">
      <c r="A365" s="3"/>
      <c r="B365" s="16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 spans="1:26">
      <c r="A366" s="3"/>
      <c r="B366" s="16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 spans="1:26">
      <c r="A367" s="3"/>
      <c r="B367" s="16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 spans="1:26">
      <c r="A368" s="3"/>
      <c r="B368" s="16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 spans="1:26">
      <c r="A369" s="3"/>
      <c r="B369" s="16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 spans="1:26">
      <c r="A370" s="3"/>
      <c r="B370" s="16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 spans="1:26">
      <c r="A371" s="3"/>
      <c r="B371" s="16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 spans="1:26">
      <c r="A372" s="3"/>
      <c r="B372" s="16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 spans="1:26">
      <c r="A373" s="3"/>
      <c r="B373" s="16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 spans="1:26">
      <c r="A374" s="3"/>
      <c r="B374" s="16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 spans="1:26">
      <c r="A375" s="3"/>
      <c r="B375" s="16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 spans="1:26">
      <c r="A376" s="3"/>
      <c r="B376" s="16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 spans="1:26">
      <c r="A377" s="3"/>
      <c r="B377" s="16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 spans="1:26">
      <c r="A378" s="3"/>
      <c r="B378" s="16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 spans="1:26">
      <c r="A379" s="3"/>
      <c r="B379" s="16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 spans="1:26">
      <c r="A380" s="3"/>
      <c r="B380" s="16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 spans="1:26">
      <c r="A381" s="3"/>
      <c r="B381" s="16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 spans="1:26">
      <c r="A382" s="3"/>
      <c r="B382" s="16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 spans="1:26">
      <c r="A383" s="3"/>
      <c r="B383" s="16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 spans="1:26">
      <c r="A384" s="3"/>
      <c r="B384" s="16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 spans="1:26">
      <c r="A385" s="3"/>
      <c r="B385" s="16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 spans="1:26">
      <c r="A386" s="3"/>
      <c r="B386" s="16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 spans="1:26">
      <c r="A387" s="3"/>
      <c r="B387" s="16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 spans="1:26">
      <c r="A388" s="3"/>
      <c r="B388" s="16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 spans="1:26">
      <c r="A389" s="3"/>
      <c r="B389" s="16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 spans="1:26">
      <c r="A390" s="3"/>
      <c r="B390" s="16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 spans="1:26">
      <c r="A391" s="3"/>
      <c r="B391" s="16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 spans="1:26">
      <c r="A392" s="3"/>
      <c r="B392" s="16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 spans="1:26">
      <c r="A393" s="3"/>
      <c r="B393" s="16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 spans="1:26">
      <c r="A394" s="3"/>
      <c r="B394" s="16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 spans="1:26">
      <c r="A395" s="3"/>
      <c r="B395" s="16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 spans="1:26">
      <c r="A396" s="3"/>
      <c r="B396" s="16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 spans="1:26">
      <c r="A397" s="3"/>
      <c r="B397" s="16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 spans="1:26">
      <c r="A398" s="3"/>
      <c r="B398" s="16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 spans="1:26">
      <c r="A399" s="3"/>
      <c r="B399" s="16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 spans="1:26">
      <c r="A400" s="3"/>
      <c r="B400" s="16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 spans="1:26">
      <c r="A401" s="3"/>
      <c r="B401" s="16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 spans="1:26">
      <c r="A402" s="3"/>
      <c r="B402" s="16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 spans="1:26">
      <c r="A403" s="3"/>
      <c r="B403" s="16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 spans="1:26">
      <c r="A404" s="3"/>
      <c r="B404" s="16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 spans="1:26">
      <c r="A405" s="3"/>
      <c r="B405" s="16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 spans="1:26">
      <c r="A406" s="3"/>
      <c r="B406" s="16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 spans="1:26">
      <c r="A407" s="3"/>
      <c r="B407" s="16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 spans="1:26">
      <c r="A408" s="3"/>
      <c r="B408" s="16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 spans="1:26">
      <c r="A409" s="3"/>
      <c r="B409" s="16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 spans="1:26">
      <c r="A410" s="3"/>
      <c r="B410" s="16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 spans="1:26">
      <c r="A411" s="3"/>
      <c r="B411" s="16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 spans="1:26">
      <c r="A412" s="3"/>
      <c r="B412" s="16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 spans="1:26">
      <c r="A413" s="3"/>
      <c r="B413" s="16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 spans="1:26">
      <c r="A414" s="3"/>
      <c r="B414" s="16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 spans="1:26">
      <c r="A415" s="3"/>
      <c r="B415" s="16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 spans="1:26">
      <c r="A416" s="3"/>
      <c r="B416" s="16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 spans="1:26">
      <c r="A417" s="3"/>
      <c r="B417" s="16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 spans="1:26">
      <c r="A418" s="3"/>
      <c r="B418" s="16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 spans="1:26">
      <c r="A419" s="3"/>
      <c r="B419" s="16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 spans="1:26">
      <c r="A420" s="3"/>
      <c r="B420" s="16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 spans="1:26">
      <c r="A421" s="3"/>
      <c r="B421" s="16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 spans="1:26">
      <c r="A422" s="3"/>
      <c r="B422" s="16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 spans="1:26">
      <c r="A423" s="3"/>
      <c r="B423" s="16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 spans="1:26">
      <c r="A424" s="3"/>
      <c r="B424" s="16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 spans="1:26">
      <c r="A425" s="3"/>
      <c r="B425" s="16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 spans="1:26">
      <c r="A426" s="3"/>
      <c r="B426" s="16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 spans="1:26">
      <c r="A427" s="3"/>
      <c r="B427" s="16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 spans="1:26">
      <c r="A428" s="3"/>
      <c r="B428" s="16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 spans="1:26">
      <c r="A429" s="3"/>
      <c r="B429" s="16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 spans="1:26">
      <c r="A430" s="3"/>
      <c r="B430" s="16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 spans="1:26">
      <c r="A431" s="3"/>
      <c r="B431" s="16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 spans="1:26">
      <c r="A432" s="3"/>
      <c r="B432" s="16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 spans="1:26">
      <c r="A433" s="3"/>
      <c r="B433" s="16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 spans="1:26">
      <c r="A434" s="3"/>
      <c r="B434" s="16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 spans="1:26">
      <c r="A435" s="3"/>
      <c r="B435" s="16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 spans="1:26">
      <c r="A436" s="3"/>
      <c r="B436" s="16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 spans="1:26">
      <c r="A437" s="3"/>
      <c r="B437" s="16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 spans="1:26">
      <c r="A438" s="3"/>
      <c r="B438" s="16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 spans="1:26">
      <c r="A439" s="3"/>
      <c r="B439" s="16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 spans="1:26">
      <c r="A440" s="3"/>
      <c r="B440" s="16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 spans="1:26">
      <c r="A441" s="3"/>
      <c r="B441" s="16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 spans="1:26">
      <c r="A442" s="3"/>
      <c r="B442" s="16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 spans="1:26">
      <c r="A443" s="3"/>
      <c r="B443" s="16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 spans="1:26">
      <c r="A444" s="3"/>
      <c r="B444" s="16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 spans="1:26">
      <c r="A445" s="3"/>
      <c r="B445" s="16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 spans="1:26">
      <c r="A446" s="3"/>
      <c r="B446" s="16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 spans="1:26">
      <c r="A447" s="3"/>
      <c r="B447" s="16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 spans="1:26">
      <c r="A448" s="3"/>
      <c r="B448" s="16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 spans="1:26">
      <c r="A449" s="3"/>
      <c r="B449" s="16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 spans="1:26">
      <c r="A450" s="3"/>
      <c r="B450" s="16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 spans="1:26">
      <c r="A451" s="3"/>
      <c r="B451" s="16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 spans="1:26">
      <c r="A452" s="3"/>
      <c r="B452" s="16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 spans="1:26">
      <c r="A453" s="3"/>
      <c r="B453" s="16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 spans="1:26">
      <c r="A454" s="3"/>
      <c r="B454" s="16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 spans="1:26">
      <c r="A455" s="3"/>
      <c r="B455" s="16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 spans="1:26">
      <c r="A456" s="3"/>
      <c r="B456" s="16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 spans="1:26">
      <c r="A457" s="3"/>
      <c r="B457" s="16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 spans="1:26">
      <c r="A458" s="3"/>
      <c r="B458" s="16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 spans="1:26">
      <c r="A459" s="3"/>
      <c r="B459" s="16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 spans="1:26">
      <c r="A460" s="3"/>
      <c r="B460" s="16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 spans="1:26">
      <c r="A461" s="3"/>
      <c r="B461" s="16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 spans="1:26">
      <c r="A462" s="3"/>
      <c r="B462" s="16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 spans="1:26">
      <c r="A463" s="3"/>
      <c r="B463" s="16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 spans="1:26">
      <c r="A464" s="3"/>
      <c r="B464" s="16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 spans="1:26">
      <c r="A465" s="3"/>
      <c r="B465" s="16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 spans="1:26">
      <c r="A466" s="3"/>
      <c r="B466" s="16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 spans="1:26">
      <c r="A467" s="3"/>
      <c r="B467" s="16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 spans="1:26">
      <c r="A468" s="3"/>
      <c r="B468" s="16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 spans="1:26">
      <c r="A469" s="3"/>
      <c r="B469" s="16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 spans="1:26">
      <c r="A470" s="3"/>
      <c r="B470" s="16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 spans="1:26">
      <c r="A471" s="3"/>
      <c r="B471" s="16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 spans="1:26">
      <c r="A472" s="3"/>
      <c r="B472" s="16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 spans="1:26">
      <c r="A473" s="3"/>
      <c r="B473" s="16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 spans="1:26">
      <c r="A474" s="3"/>
      <c r="B474" s="16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 spans="1:26">
      <c r="A475" s="3"/>
      <c r="B475" s="16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 spans="1:26">
      <c r="A476" s="3"/>
      <c r="B476" s="16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 spans="1:26">
      <c r="A477" s="3"/>
      <c r="B477" s="16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 spans="1:26">
      <c r="A478" s="3"/>
      <c r="B478" s="16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 spans="1:26">
      <c r="A479" s="3"/>
      <c r="B479" s="16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 spans="1:26">
      <c r="A480" s="3"/>
      <c r="B480" s="16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 spans="1:26">
      <c r="A481" s="3"/>
      <c r="B481" s="16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 spans="1:26">
      <c r="A482" s="3"/>
      <c r="B482" s="16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 spans="1:26">
      <c r="A483" s="3"/>
      <c r="B483" s="16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 spans="1:26">
      <c r="A484" s="3"/>
      <c r="B484" s="16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 spans="1:26">
      <c r="A485" s="3"/>
      <c r="B485" s="16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 spans="1:26">
      <c r="A486" s="3"/>
      <c r="B486" s="16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 spans="1:26">
      <c r="A487" s="3"/>
      <c r="B487" s="16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 spans="1:26">
      <c r="A488" s="3"/>
      <c r="B488" s="16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 spans="1:26">
      <c r="A489" s="3"/>
      <c r="B489" s="16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 spans="1:26">
      <c r="A490" s="3"/>
      <c r="B490" s="16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 spans="1:26">
      <c r="A491" s="3"/>
      <c r="B491" s="16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 spans="1:26">
      <c r="A492" s="3"/>
      <c r="B492" s="16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 spans="1:26">
      <c r="A493" s="3"/>
      <c r="B493" s="16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 spans="1:26">
      <c r="A494" s="3"/>
      <c r="B494" s="16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 spans="1:26">
      <c r="A495" s="3"/>
      <c r="B495" s="16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 spans="1:26">
      <c r="A496" s="3"/>
      <c r="B496" s="16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 spans="1:26">
      <c r="A497" s="3"/>
      <c r="B497" s="16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 spans="1:26">
      <c r="A498" s="3"/>
      <c r="B498" s="16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 spans="1:26">
      <c r="A499" s="3"/>
      <c r="B499" s="16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 spans="1:26">
      <c r="A500" s="3"/>
      <c r="B500" s="16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 spans="1:26">
      <c r="A501" s="3"/>
      <c r="B501" s="16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 spans="1:26">
      <c r="A502" s="3"/>
      <c r="B502" s="16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 spans="1:26">
      <c r="A503" s="3"/>
      <c r="B503" s="16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 spans="1:26">
      <c r="A504" s="3"/>
      <c r="B504" s="16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 spans="1:26">
      <c r="A505" s="3"/>
      <c r="B505" s="16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 spans="1:26">
      <c r="A506" s="3"/>
      <c r="B506" s="16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 spans="1:26">
      <c r="A507" s="3"/>
      <c r="B507" s="16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 spans="1:26">
      <c r="A508" s="3"/>
      <c r="B508" s="16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 spans="1:26">
      <c r="A509" s="3"/>
      <c r="B509" s="16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 spans="1:26">
      <c r="A510" s="3"/>
      <c r="B510" s="16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 spans="1:26">
      <c r="A511" s="3"/>
      <c r="B511" s="16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 spans="1:26">
      <c r="A512" s="3"/>
      <c r="B512" s="16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 spans="1:26">
      <c r="A513" s="3"/>
      <c r="B513" s="16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 spans="1:26">
      <c r="A514" s="3"/>
      <c r="B514" s="16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 spans="1:26">
      <c r="A515" s="3"/>
      <c r="B515" s="16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 spans="1:26">
      <c r="A516" s="3"/>
      <c r="B516" s="16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 spans="1:26">
      <c r="A517" s="3"/>
      <c r="B517" s="16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 spans="1:26">
      <c r="A518" s="3"/>
      <c r="B518" s="16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 spans="1:26">
      <c r="A519" s="3"/>
      <c r="B519" s="16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 spans="1:26">
      <c r="A520" s="3"/>
      <c r="B520" s="16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 spans="1:26">
      <c r="A521" s="3"/>
      <c r="B521" s="16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 spans="1:26">
      <c r="A522" s="3"/>
      <c r="B522" s="16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 spans="1:26">
      <c r="A523" s="3"/>
      <c r="B523" s="16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 spans="1:26">
      <c r="A524" s="3"/>
      <c r="B524" s="16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 spans="1:26">
      <c r="A525" s="3"/>
      <c r="B525" s="16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 spans="1:26">
      <c r="A526" s="3"/>
      <c r="B526" s="16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 spans="1:26">
      <c r="A527" s="3"/>
      <c r="B527" s="16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 spans="1:26">
      <c r="A528" s="3"/>
      <c r="B528" s="16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 spans="1:26">
      <c r="A529" s="3"/>
      <c r="B529" s="16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 spans="1:26">
      <c r="A530" s="3"/>
      <c r="B530" s="16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 spans="1:26">
      <c r="A531" s="3"/>
      <c r="B531" s="16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 spans="1:26">
      <c r="A532" s="3"/>
      <c r="B532" s="16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 spans="1:26">
      <c r="A533" s="3"/>
      <c r="B533" s="16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 spans="1:26">
      <c r="A534" s="3"/>
      <c r="B534" s="16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 spans="1:26">
      <c r="A535" s="3"/>
      <c r="B535" s="16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 spans="1:26">
      <c r="A536" s="3"/>
      <c r="B536" s="16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 spans="1:26">
      <c r="A537" s="3"/>
      <c r="B537" s="16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 spans="1:26">
      <c r="A538" s="3"/>
      <c r="B538" s="16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 spans="1:26">
      <c r="A539" s="3"/>
      <c r="B539" s="16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 spans="1:26">
      <c r="A540" s="3"/>
      <c r="B540" s="16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 spans="1:26">
      <c r="A541" s="3"/>
      <c r="B541" s="16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 spans="1:26">
      <c r="A542" s="3"/>
      <c r="B542" s="16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 spans="1:26">
      <c r="A543" s="3"/>
      <c r="B543" s="16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 spans="1:26">
      <c r="A544" s="3"/>
      <c r="B544" s="16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 spans="1:26">
      <c r="A545" s="3"/>
      <c r="B545" s="16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 spans="1:26">
      <c r="A546" s="3"/>
      <c r="B546" s="16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 spans="1:26">
      <c r="A547" s="3"/>
      <c r="B547" s="16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 spans="1:26">
      <c r="A548" s="3"/>
      <c r="B548" s="16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 spans="1:26">
      <c r="A549" s="3"/>
      <c r="B549" s="16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 spans="1:26">
      <c r="A550" s="3"/>
      <c r="B550" s="16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 spans="1:26">
      <c r="A551" s="3"/>
      <c r="B551" s="16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 spans="1:26">
      <c r="A552" s="3"/>
      <c r="B552" s="16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 spans="1:26">
      <c r="A553" s="3"/>
      <c r="B553" s="16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 spans="1:26">
      <c r="A554" s="3"/>
      <c r="B554" s="16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 spans="1:26">
      <c r="A555" s="3"/>
      <c r="B555" s="16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 spans="1:26">
      <c r="A556" s="3"/>
      <c r="B556" s="16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 spans="1:26">
      <c r="A557" s="3"/>
      <c r="B557" s="16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 spans="1:26">
      <c r="A558" s="3"/>
      <c r="B558" s="16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 spans="1:26">
      <c r="A559" s="3"/>
      <c r="B559" s="16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 spans="1:26">
      <c r="A560" s="3"/>
      <c r="B560" s="16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 spans="1:26">
      <c r="A561" s="3"/>
      <c r="B561" s="16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 spans="1:26">
      <c r="A562" s="3"/>
      <c r="B562" s="16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 spans="1:26">
      <c r="A563" s="3"/>
      <c r="B563" s="16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 spans="1:26">
      <c r="A564" s="3"/>
      <c r="B564" s="16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 spans="1:26">
      <c r="A565" s="3"/>
      <c r="B565" s="16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 spans="1:26">
      <c r="A566" s="3"/>
      <c r="B566" s="16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 spans="1:26">
      <c r="A567" s="3"/>
      <c r="B567" s="16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 spans="1:26">
      <c r="A568" s="3"/>
      <c r="B568" s="16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 spans="1:26">
      <c r="A569" s="3"/>
      <c r="B569" s="16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 spans="1:26">
      <c r="A570" s="3"/>
      <c r="B570" s="16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 spans="1:26">
      <c r="A571" s="3"/>
      <c r="B571" s="16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 spans="1:26">
      <c r="A572" s="3"/>
      <c r="B572" s="16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 spans="1:26">
      <c r="A573" s="3"/>
      <c r="B573" s="16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 spans="1:26">
      <c r="A574" s="3"/>
      <c r="B574" s="16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 spans="1:26">
      <c r="A575" s="3"/>
      <c r="B575" s="16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 spans="1:26">
      <c r="A576" s="3"/>
      <c r="B576" s="16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 spans="1:26">
      <c r="A577" s="3"/>
      <c r="B577" s="16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 spans="1:26">
      <c r="A578" s="3"/>
      <c r="B578" s="16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 spans="1:26">
      <c r="A579" s="3"/>
      <c r="B579" s="16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 spans="1:26">
      <c r="A580" s="3"/>
      <c r="B580" s="16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 spans="1:26">
      <c r="A581" s="3"/>
      <c r="B581" s="16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 spans="1:26">
      <c r="A582" s="3"/>
      <c r="B582" s="16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 spans="1:26">
      <c r="A583" s="3"/>
      <c r="B583" s="16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 spans="1:26">
      <c r="A584" s="3"/>
      <c r="B584" s="16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 spans="1:26">
      <c r="A585" s="3"/>
      <c r="B585" s="16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 spans="1:26">
      <c r="A586" s="3"/>
      <c r="B586" s="16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 spans="1:26">
      <c r="A587" s="3"/>
      <c r="B587" s="16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 spans="1:26">
      <c r="A588" s="3"/>
      <c r="B588" s="16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 spans="1:26">
      <c r="A589" s="3"/>
      <c r="B589" s="16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 spans="1:26">
      <c r="A590" s="3"/>
      <c r="B590" s="16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 spans="1:26">
      <c r="A591" s="3"/>
      <c r="B591" s="16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 spans="1:26">
      <c r="A592" s="3"/>
      <c r="B592" s="16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 spans="1:26">
      <c r="A593" s="3"/>
      <c r="B593" s="16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 spans="1:26">
      <c r="A594" s="3"/>
      <c r="B594" s="16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 spans="1:26">
      <c r="A595" s="3"/>
      <c r="B595" s="16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 spans="1:26">
      <c r="A596" s="3"/>
      <c r="B596" s="16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 spans="1:26">
      <c r="A597" s="3"/>
      <c r="B597" s="16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 spans="1:26">
      <c r="A598" s="3"/>
      <c r="B598" s="16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 spans="1:26">
      <c r="A599" s="3"/>
      <c r="B599" s="16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 spans="1:26">
      <c r="A600" s="3"/>
      <c r="B600" s="16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 spans="1:26">
      <c r="A601" s="3"/>
      <c r="B601" s="16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 spans="1:26">
      <c r="A602" s="3"/>
      <c r="B602" s="16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 spans="1:26">
      <c r="A603" s="3"/>
      <c r="B603" s="16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 spans="1:26">
      <c r="A604" s="3"/>
      <c r="B604" s="16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 spans="1:26">
      <c r="A605" s="3"/>
      <c r="B605" s="16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 spans="1:26">
      <c r="A606" s="3"/>
      <c r="B606" s="16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 spans="1:26">
      <c r="A607" s="3"/>
      <c r="B607" s="16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 spans="1:26">
      <c r="A608" s="3"/>
      <c r="B608" s="16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 spans="1:26">
      <c r="A609" s="3"/>
      <c r="B609" s="16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 spans="1:26">
      <c r="A610" s="3"/>
      <c r="B610" s="16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 spans="1:26">
      <c r="A611" s="3"/>
      <c r="B611" s="16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 spans="1:26">
      <c r="A612" s="3"/>
      <c r="B612" s="16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 spans="1:26">
      <c r="A613" s="3"/>
      <c r="B613" s="16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 spans="1:26">
      <c r="A614" s="3"/>
      <c r="B614" s="16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 spans="1:26">
      <c r="A615" s="3"/>
      <c r="B615" s="16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 spans="1:26">
      <c r="A616" s="3"/>
      <c r="B616" s="16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 spans="1:26">
      <c r="A617" s="3"/>
      <c r="B617" s="16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 spans="1:26">
      <c r="A618" s="3"/>
      <c r="B618" s="16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 spans="1:26">
      <c r="A619" s="3"/>
      <c r="B619" s="16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 spans="1:26">
      <c r="A620" s="3"/>
      <c r="B620" s="16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 spans="1:26">
      <c r="A621" s="3"/>
      <c r="B621" s="16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 spans="1:26">
      <c r="A622" s="3"/>
      <c r="B622" s="16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 spans="1:26">
      <c r="A623" s="3"/>
      <c r="B623" s="16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 spans="1:26">
      <c r="A624" s="3"/>
      <c r="B624" s="16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 spans="1:26">
      <c r="A625" s="3"/>
      <c r="B625" s="16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 spans="1:26">
      <c r="A626" s="3"/>
      <c r="B626" s="16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 spans="1:26">
      <c r="A627" s="3"/>
      <c r="B627" s="16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 spans="1:26">
      <c r="A628" s="3"/>
      <c r="B628" s="16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 spans="1:26">
      <c r="A629" s="3"/>
      <c r="B629" s="16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 spans="1:26">
      <c r="A630" s="3"/>
      <c r="B630" s="16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 spans="1:26">
      <c r="A631" s="3"/>
      <c r="B631" s="16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 spans="1:26">
      <c r="A632" s="3"/>
      <c r="B632" s="16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 spans="1:26">
      <c r="A633" s="3"/>
      <c r="B633" s="16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 spans="1:26">
      <c r="A634" s="3"/>
      <c r="B634" s="16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 spans="1:26">
      <c r="A635" s="3"/>
      <c r="B635" s="16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 spans="1:26">
      <c r="A636" s="3"/>
      <c r="B636" s="16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 spans="1:26">
      <c r="A637" s="3"/>
      <c r="B637" s="16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 spans="1:26">
      <c r="A638" s="3"/>
      <c r="B638" s="16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 spans="1:26">
      <c r="A639" s="3"/>
      <c r="B639" s="16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 spans="1:26">
      <c r="A640" s="3"/>
      <c r="B640" s="16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 spans="1:26">
      <c r="A641" s="3"/>
      <c r="B641" s="16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 spans="1:26">
      <c r="A642" s="3"/>
      <c r="B642" s="16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 spans="1:26">
      <c r="A643" s="3"/>
      <c r="B643" s="16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 spans="1:26">
      <c r="A644" s="3"/>
      <c r="B644" s="16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 spans="1:26">
      <c r="A645" s="3"/>
      <c r="B645" s="16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 spans="1:26">
      <c r="A646" s="3"/>
      <c r="B646" s="16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 spans="1:26">
      <c r="A647" s="3"/>
      <c r="B647" s="16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 spans="1:26">
      <c r="A648" s="3"/>
      <c r="B648" s="16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 spans="1:26">
      <c r="A649" s="3"/>
      <c r="B649" s="16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 spans="1:26">
      <c r="A650" s="3"/>
      <c r="B650" s="16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 spans="1:26">
      <c r="A651" s="3"/>
      <c r="B651" s="16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 spans="1:26">
      <c r="A652" s="3"/>
      <c r="B652" s="16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 spans="1:26">
      <c r="A653" s="3"/>
      <c r="B653" s="16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 spans="1:26">
      <c r="A654" s="3"/>
      <c r="B654" s="16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 spans="1:26">
      <c r="A655" s="3"/>
      <c r="B655" s="16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 spans="1:26">
      <c r="A656" s="3"/>
      <c r="B656" s="16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 spans="1:26">
      <c r="A657" s="3"/>
      <c r="B657" s="16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 spans="1:26">
      <c r="A658" s="3"/>
      <c r="B658" s="16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 spans="1:26">
      <c r="A659" s="3"/>
      <c r="B659" s="16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 spans="1:26">
      <c r="A660" s="3"/>
      <c r="B660" s="16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 spans="1:26">
      <c r="A661" s="3"/>
      <c r="B661" s="16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 spans="1:26">
      <c r="A662" s="3"/>
      <c r="B662" s="16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 spans="1:26">
      <c r="A663" s="3"/>
      <c r="B663" s="16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 spans="1:26">
      <c r="A664" s="3"/>
      <c r="B664" s="16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 spans="1:26">
      <c r="A665" s="3"/>
      <c r="B665" s="16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 spans="1:26">
      <c r="A666" s="3"/>
      <c r="B666" s="16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 spans="1:26">
      <c r="A667" s="3"/>
      <c r="B667" s="16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 spans="1:26">
      <c r="A668" s="3"/>
      <c r="B668" s="16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 spans="1:26">
      <c r="A669" s="3"/>
      <c r="B669" s="16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 spans="1:26">
      <c r="A670" s="3"/>
      <c r="B670" s="16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 spans="1:26">
      <c r="A671" s="3"/>
      <c r="B671" s="16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 spans="1:26">
      <c r="A672" s="3"/>
      <c r="B672" s="16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 spans="1:26">
      <c r="A673" s="3"/>
      <c r="B673" s="16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 spans="1:26">
      <c r="A674" s="3"/>
      <c r="B674" s="16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 spans="1:26">
      <c r="A675" s="3"/>
      <c r="B675" s="16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 spans="1:26">
      <c r="A676" s="3"/>
      <c r="B676" s="16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 spans="1:26">
      <c r="A677" s="3"/>
      <c r="B677" s="16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 spans="1:26">
      <c r="A678" s="3"/>
      <c r="B678" s="16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 spans="1:26">
      <c r="A679" s="3"/>
      <c r="B679" s="16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 spans="1:26">
      <c r="A680" s="3"/>
      <c r="B680" s="16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 spans="1:26">
      <c r="A681" s="3"/>
      <c r="B681" s="16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 spans="1:26">
      <c r="A682" s="3"/>
      <c r="B682" s="16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 spans="1:26">
      <c r="A683" s="3"/>
      <c r="B683" s="16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 spans="1:26">
      <c r="A684" s="3"/>
      <c r="B684" s="16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 spans="1:26">
      <c r="A685" s="3"/>
      <c r="B685" s="16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 spans="1:26">
      <c r="A686" s="3"/>
      <c r="B686" s="16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 spans="1:26">
      <c r="A687" s="3"/>
      <c r="B687" s="16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 spans="1:26">
      <c r="A688" s="3"/>
      <c r="B688" s="16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 spans="1:26">
      <c r="A689" s="3"/>
      <c r="B689" s="16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 spans="1:26">
      <c r="A690" s="3"/>
      <c r="B690" s="16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 spans="1:26">
      <c r="A691" s="3"/>
      <c r="B691" s="16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 spans="1:26">
      <c r="A692" s="3"/>
      <c r="B692" s="16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 spans="1:26">
      <c r="A693" s="3"/>
      <c r="B693" s="16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 spans="1:26">
      <c r="A694" s="3"/>
      <c r="B694" s="16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 spans="1:26">
      <c r="A695" s="3"/>
      <c r="B695" s="16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 spans="1:26">
      <c r="A696" s="3"/>
      <c r="B696" s="16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 spans="1:26">
      <c r="A697" s="3"/>
      <c r="B697" s="16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 spans="1:26">
      <c r="A698" s="3"/>
      <c r="B698" s="16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 spans="1:26">
      <c r="A699" s="3"/>
      <c r="B699" s="16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 spans="1:26">
      <c r="A700" s="3"/>
      <c r="B700" s="16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 spans="1:26">
      <c r="A701" s="3"/>
      <c r="B701" s="16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 spans="1:26">
      <c r="A702" s="3"/>
      <c r="B702" s="16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 spans="1:26">
      <c r="A703" s="3"/>
      <c r="B703" s="16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 spans="1:26">
      <c r="A704" s="3"/>
      <c r="B704" s="16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 spans="1:26">
      <c r="A705" s="3"/>
      <c r="B705" s="16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 spans="1:26">
      <c r="A706" s="3"/>
      <c r="B706" s="16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 spans="1:26">
      <c r="A707" s="3"/>
      <c r="B707" s="16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 spans="1:26">
      <c r="A708" s="3"/>
      <c r="B708" s="16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 spans="1:26">
      <c r="A709" s="3"/>
      <c r="B709" s="16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 spans="1:26">
      <c r="A710" s="3"/>
      <c r="B710" s="16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 spans="1:26">
      <c r="A711" s="3"/>
      <c r="B711" s="16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 spans="1:26">
      <c r="A712" s="3"/>
      <c r="B712" s="16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 spans="1:26">
      <c r="A713" s="3"/>
      <c r="B713" s="16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 spans="1:26">
      <c r="A714" s="3"/>
      <c r="B714" s="16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 spans="1:26">
      <c r="A715" s="3"/>
      <c r="B715" s="16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 spans="1:26">
      <c r="A716" s="3"/>
      <c r="B716" s="16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 spans="1:26">
      <c r="A717" s="3"/>
      <c r="B717" s="16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 spans="1:26">
      <c r="A718" s="3"/>
      <c r="B718" s="16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 spans="1:26">
      <c r="A719" s="3"/>
      <c r="B719" s="16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 spans="1:26">
      <c r="A720" s="3"/>
      <c r="B720" s="16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 spans="1:26">
      <c r="A721" s="3"/>
      <c r="B721" s="16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 spans="1:26">
      <c r="A722" s="3"/>
      <c r="B722" s="16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 spans="1:26">
      <c r="A723" s="3"/>
      <c r="B723" s="16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 spans="1:26">
      <c r="A724" s="3"/>
      <c r="B724" s="16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 spans="1:26">
      <c r="A725" s="3"/>
      <c r="B725" s="16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 spans="1:26">
      <c r="A726" s="3"/>
      <c r="B726" s="16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 spans="1:26">
      <c r="A727" s="3"/>
      <c r="B727" s="16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 spans="1:26">
      <c r="A728" s="3"/>
      <c r="B728" s="16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 spans="1:26">
      <c r="A729" s="3"/>
      <c r="B729" s="16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 spans="1:26">
      <c r="A730" s="3"/>
      <c r="B730" s="16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 spans="1:26">
      <c r="A731" s="3"/>
      <c r="B731" s="16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 spans="1:26">
      <c r="A732" s="3"/>
      <c r="B732" s="16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 spans="1:26">
      <c r="A733" s="3"/>
      <c r="B733" s="16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 spans="1:26">
      <c r="A734" s="3"/>
      <c r="B734" s="16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 spans="1:26">
      <c r="A735" s="3"/>
      <c r="B735" s="16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 spans="1:26">
      <c r="A736" s="3"/>
      <c r="B736" s="16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 spans="1:26">
      <c r="A737" s="3"/>
      <c r="B737" s="16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 spans="1:26">
      <c r="A738" s="3"/>
      <c r="B738" s="16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 spans="1:26">
      <c r="A739" s="3"/>
      <c r="B739" s="16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 spans="1:26">
      <c r="A740" s="3"/>
      <c r="B740" s="16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 spans="1:26">
      <c r="A741" s="3"/>
      <c r="B741" s="16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 spans="1:26">
      <c r="A742" s="3"/>
      <c r="B742" s="16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 spans="1:26">
      <c r="A743" s="3"/>
      <c r="B743" s="16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 spans="1:26">
      <c r="A744" s="3"/>
      <c r="B744" s="16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 spans="1:26">
      <c r="A745" s="3"/>
      <c r="B745" s="16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 spans="1:26">
      <c r="A746" s="3"/>
      <c r="B746" s="16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 spans="1:26">
      <c r="A747" s="3"/>
      <c r="B747" s="16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 spans="1:26">
      <c r="A748" s="3"/>
      <c r="B748" s="16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 spans="1:26">
      <c r="A749" s="3"/>
      <c r="B749" s="16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 spans="1:26">
      <c r="A750" s="3"/>
      <c r="B750" s="16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 spans="1:26">
      <c r="A751" s="3"/>
      <c r="B751" s="16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 spans="1:26">
      <c r="A752" s="3"/>
      <c r="B752" s="16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 spans="1:26">
      <c r="A753" s="3"/>
      <c r="B753" s="16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 spans="1:26">
      <c r="A754" s="3"/>
      <c r="B754" s="16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 spans="1:26">
      <c r="A755" s="3"/>
      <c r="B755" s="16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 spans="1:26">
      <c r="A756" s="3"/>
      <c r="B756" s="16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 spans="1:26">
      <c r="A757" s="3"/>
      <c r="B757" s="16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 spans="1:26">
      <c r="A758" s="3"/>
      <c r="B758" s="16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 spans="1:26">
      <c r="A759" s="3"/>
      <c r="B759" s="16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 spans="1:26">
      <c r="A760" s="3"/>
      <c r="B760" s="16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 spans="1:26">
      <c r="A761" s="3"/>
      <c r="B761" s="16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 spans="1:26">
      <c r="A762" s="3"/>
      <c r="B762" s="16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 spans="1:26">
      <c r="A763" s="3"/>
      <c r="B763" s="16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 spans="1:26">
      <c r="A764" s="3"/>
      <c r="B764" s="16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 spans="1:26">
      <c r="A765" s="3"/>
      <c r="B765" s="16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 spans="1:26">
      <c r="A766" s="3"/>
      <c r="B766" s="16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 spans="1:26">
      <c r="A767" s="3"/>
      <c r="B767" s="16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 spans="1:26">
      <c r="A768" s="3"/>
      <c r="B768" s="16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 spans="1:26">
      <c r="A769" s="3"/>
      <c r="B769" s="16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 spans="1:26">
      <c r="A770" s="3"/>
      <c r="B770" s="16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 spans="1:26">
      <c r="A771" s="3"/>
      <c r="B771" s="16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 spans="1:26">
      <c r="A772" s="3"/>
      <c r="B772" s="16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 spans="1:26">
      <c r="A773" s="3"/>
      <c r="B773" s="16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 spans="1:26">
      <c r="A774" s="3"/>
      <c r="B774" s="16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 spans="1:26">
      <c r="A775" s="3"/>
      <c r="B775" s="16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 spans="1:26">
      <c r="A776" s="3"/>
      <c r="B776" s="16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 spans="1:26">
      <c r="A777" s="3"/>
      <c r="B777" s="16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 spans="1:26">
      <c r="A778" s="3"/>
      <c r="B778" s="16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 spans="1:26">
      <c r="A779" s="3"/>
      <c r="B779" s="16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 spans="1:26">
      <c r="A780" s="3"/>
      <c r="B780" s="16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 spans="1:26">
      <c r="A781" s="3"/>
      <c r="B781" s="16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 spans="1:26">
      <c r="A782" s="3"/>
      <c r="B782" s="16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 spans="1:26">
      <c r="A783" s="3"/>
      <c r="B783" s="16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 spans="1:26">
      <c r="A784" s="3"/>
      <c r="B784" s="16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 spans="1:26">
      <c r="A785" s="3"/>
      <c r="B785" s="16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 spans="1:26">
      <c r="A786" s="3"/>
      <c r="B786" s="16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 spans="1:26">
      <c r="A787" s="3"/>
      <c r="B787" s="16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 spans="1:26">
      <c r="A788" s="3"/>
      <c r="B788" s="16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 spans="1:26">
      <c r="A789" s="3"/>
      <c r="B789" s="16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 spans="1:26">
      <c r="A790" s="3"/>
      <c r="B790" s="16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 spans="1:26">
      <c r="A791" s="3"/>
      <c r="B791" s="16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 spans="1:26">
      <c r="A792" s="3"/>
      <c r="B792" s="16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 spans="1:26">
      <c r="A793" s="3"/>
      <c r="B793" s="16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 spans="1:26">
      <c r="A794" s="3"/>
      <c r="B794" s="16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 spans="1:26">
      <c r="A795" s="3"/>
      <c r="B795" s="16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 spans="1:26">
      <c r="A796" s="3"/>
      <c r="B796" s="16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 spans="1:26">
      <c r="A797" s="3"/>
      <c r="B797" s="16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 spans="1:26">
      <c r="A798" s="3"/>
      <c r="B798" s="16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 spans="1:26">
      <c r="A799" s="3"/>
      <c r="B799" s="16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 spans="1:26">
      <c r="A800" s="3"/>
      <c r="B800" s="16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 spans="1:26">
      <c r="A801" s="3"/>
      <c r="B801" s="16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 spans="1:26">
      <c r="A802" s="3"/>
      <c r="B802" s="16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 spans="1:26">
      <c r="A803" s="3"/>
      <c r="B803" s="16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 spans="1:26">
      <c r="A804" s="3"/>
      <c r="B804" s="16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 spans="1:26">
      <c r="A805" s="3"/>
      <c r="B805" s="16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 spans="1:26">
      <c r="A806" s="3"/>
      <c r="B806" s="16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 spans="1:26">
      <c r="A807" s="3"/>
      <c r="B807" s="16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 spans="1:26">
      <c r="A808" s="3"/>
      <c r="B808" s="16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 spans="1:26">
      <c r="A809" s="3"/>
      <c r="B809" s="16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 spans="1:26">
      <c r="A810" s="3"/>
      <c r="B810" s="16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 spans="1:26">
      <c r="A811" s="3"/>
      <c r="B811" s="16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 spans="1:26">
      <c r="A812" s="3"/>
      <c r="B812" s="16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 spans="1:26">
      <c r="A813" s="3"/>
      <c r="B813" s="16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 spans="1:26">
      <c r="A814" s="3"/>
      <c r="B814" s="16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 spans="1:26">
      <c r="A815" s="3"/>
      <c r="B815" s="16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 spans="1:26">
      <c r="A816" s="3"/>
      <c r="B816" s="16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 spans="1:26">
      <c r="A817" s="3"/>
      <c r="B817" s="16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 spans="1:26">
      <c r="A818" s="3"/>
      <c r="B818" s="16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 spans="1:26">
      <c r="A819" s="3"/>
      <c r="B819" s="16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 spans="1:26">
      <c r="A820" s="3"/>
      <c r="B820" s="16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 spans="1:26">
      <c r="A821" s="3"/>
      <c r="B821" s="16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 spans="1:26">
      <c r="A822" s="3"/>
      <c r="B822" s="16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 spans="1:26">
      <c r="A823" s="3"/>
      <c r="B823" s="16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 spans="1:26">
      <c r="A824" s="3"/>
      <c r="B824" s="16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 spans="1:26">
      <c r="A825" s="3"/>
      <c r="B825" s="16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 spans="1:26">
      <c r="A826" s="3"/>
      <c r="B826" s="16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 spans="1:26">
      <c r="A827" s="3"/>
      <c r="B827" s="16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 spans="1:26">
      <c r="A828" s="3"/>
      <c r="B828" s="16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 spans="1:26">
      <c r="A829" s="3"/>
      <c r="B829" s="16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 spans="1:26">
      <c r="A830" s="3"/>
      <c r="B830" s="16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 spans="1:26">
      <c r="A831" s="3"/>
      <c r="B831" s="16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 spans="1:26">
      <c r="A832" s="3"/>
      <c r="B832" s="16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 spans="1:26">
      <c r="A833" s="3"/>
      <c r="B833" s="16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 spans="1:26">
      <c r="A834" s="3"/>
      <c r="B834" s="16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 spans="1:26">
      <c r="A835" s="3"/>
      <c r="B835" s="16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 spans="1:26">
      <c r="A836" s="3"/>
      <c r="B836" s="16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 spans="1:26">
      <c r="A837" s="3"/>
      <c r="B837" s="16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 spans="1:26">
      <c r="A838" s="3"/>
      <c r="B838" s="16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 spans="1:26">
      <c r="A839" s="3"/>
      <c r="B839" s="16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 spans="1:26">
      <c r="A840" s="3"/>
      <c r="B840" s="16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 spans="1:26">
      <c r="A841" s="3"/>
      <c r="B841" s="16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 spans="1:26">
      <c r="A842" s="3"/>
      <c r="B842" s="16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 spans="1:26">
      <c r="A843" s="3"/>
      <c r="B843" s="16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 spans="1:26">
      <c r="A844" s="3"/>
      <c r="B844" s="16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 spans="1:26">
      <c r="A845" s="3"/>
      <c r="B845" s="16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 spans="1:26">
      <c r="A846" s="3"/>
      <c r="B846" s="16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 spans="1:26">
      <c r="A847" s="3"/>
      <c r="B847" s="16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 spans="1:26">
      <c r="A848" s="3"/>
      <c r="B848" s="16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 spans="1:26">
      <c r="A849" s="3"/>
      <c r="B849" s="16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 spans="1:26">
      <c r="A850" s="3"/>
      <c r="B850" s="16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 spans="1:26">
      <c r="A851" s="3"/>
      <c r="B851" s="16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 spans="1:26">
      <c r="A852" s="3"/>
      <c r="B852" s="16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 spans="1:26">
      <c r="A853" s="3"/>
      <c r="B853" s="16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 spans="1:26">
      <c r="A854" s="3"/>
      <c r="B854" s="16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 spans="1:26">
      <c r="A855" s="3"/>
      <c r="B855" s="16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 spans="1:26">
      <c r="A856" s="3"/>
      <c r="B856" s="16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 spans="1:26">
      <c r="A857" s="3"/>
      <c r="B857" s="16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 spans="1:26">
      <c r="A858" s="3"/>
      <c r="B858" s="16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 spans="1:26">
      <c r="A859" s="3"/>
      <c r="B859" s="16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 spans="1:26">
      <c r="A860" s="3"/>
      <c r="B860" s="16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 spans="1:26">
      <c r="A861" s="3"/>
      <c r="B861" s="16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 spans="1:26">
      <c r="A862" s="3"/>
      <c r="B862" s="16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 spans="1:26">
      <c r="A863" s="3"/>
      <c r="B863" s="16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 spans="1:26">
      <c r="A864" s="3"/>
      <c r="B864" s="16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 spans="1:26">
      <c r="A865" s="3"/>
      <c r="B865" s="16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 spans="1:26">
      <c r="A866" s="3"/>
      <c r="B866" s="16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 spans="1:26">
      <c r="A867" s="3"/>
      <c r="B867" s="16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 spans="1:26">
      <c r="A868" s="3"/>
      <c r="B868" s="16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 spans="1:26">
      <c r="A869" s="3"/>
      <c r="B869" s="16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 spans="1:26">
      <c r="A870" s="3"/>
      <c r="B870" s="16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 spans="1:26">
      <c r="A871" s="3"/>
      <c r="B871" s="16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 spans="1:26">
      <c r="A872" s="3"/>
      <c r="B872" s="16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 spans="1:26">
      <c r="A873" s="3"/>
      <c r="B873" s="16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 spans="1:26">
      <c r="A874" s="3"/>
      <c r="B874" s="16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 spans="1:26">
      <c r="A875" s="3"/>
      <c r="B875" s="16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 spans="1:26">
      <c r="A876" s="3"/>
      <c r="B876" s="16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 spans="1:26">
      <c r="A877" s="3"/>
      <c r="B877" s="16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 spans="1:26">
      <c r="A878" s="3"/>
      <c r="B878" s="16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 spans="1:26">
      <c r="A879" s="3"/>
      <c r="B879" s="16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 spans="1:26">
      <c r="A880" s="3"/>
      <c r="B880" s="16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 spans="1:26">
      <c r="A881" s="3"/>
      <c r="B881" s="16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 spans="1:26">
      <c r="A882" s="3"/>
      <c r="B882" s="16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 spans="1:26">
      <c r="A883" s="3"/>
      <c r="B883" s="16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 spans="1:26">
      <c r="A884" s="3"/>
      <c r="B884" s="16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 spans="1:26">
      <c r="A885" s="3"/>
      <c r="B885" s="16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 spans="1:26">
      <c r="A886" s="3"/>
      <c r="B886" s="16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 spans="1:26">
      <c r="A887" s="3"/>
      <c r="B887" s="16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 spans="1:26">
      <c r="A888" s="3"/>
      <c r="B888" s="16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 spans="1:26">
      <c r="A889" s="3"/>
      <c r="B889" s="16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 spans="1:26">
      <c r="A890" s="3"/>
      <c r="B890" s="16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 spans="1:26">
      <c r="A891" s="3"/>
      <c r="B891" s="16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 spans="1:26">
      <c r="A892" s="3"/>
      <c r="B892" s="16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 spans="1:26">
      <c r="A893" s="3"/>
      <c r="B893" s="16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 spans="1:26">
      <c r="A894" s="3"/>
      <c r="B894" s="16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 spans="1:26">
      <c r="A895" s="3"/>
      <c r="B895" s="16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 spans="1:26">
      <c r="A896" s="3"/>
      <c r="B896" s="16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 spans="1:26">
      <c r="A897" s="3"/>
      <c r="B897" s="16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 spans="1:26">
      <c r="A898" s="3"/>
      <c r="B898" s="16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 spans="1:26">
      <c r="A899" s="3"/>
      <c r="B899" s="16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 spans="1:26">
      <c r="A900" s="3"/>
      <c r="B900" s="16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 spans="1:26">
      <c r="A901" s="3"/>
      <c r="B901" s="16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 spans="1:26">
      <c r="A902" s="3"/>
      <c r="B902" s="16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 spans="1:26">
      <c r="A903" s="3"/>
      <c r="B903" s="16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 spans="1:26">
      <c r="A904" s="3"/>
      <c r="B904" s="16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 spans="1:26">
      <c r="A905" s="3"/>
      <c r="B905" s="16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 spans="1:26">
      <c r="A906" s="3"/>
      <c r="B906" s="16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 spans="1:26">
      <c r="A907" s="3"/>
      <c r="B907" s="16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 spans="1:26">
      <c r="A908" s="3"/>
      <c r="B908" s="16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 spans="1:26">
      <c r="A909" s="3"/>
      <c r="B909" s="16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 spans="1:26">
      <c r="A910" s="3"/>
      <c r="B910" s="16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 spans="1:26">
      <c r="A911" s="3"/>
      <c r="B911" s="16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 spans="1:26">
      <c r="A912" s="3"/>
      <c r="B912" s="16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 spans="1:26">
      <c r="A913" s="3"/>
      <c r="B913" s="16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 spans="1:26">
      <c r="A914" s="3"/>
      <c r="B914" s="16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 spans="1:26">
      <c r="A915" s="3"/>
      <c r="B915" s="16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 spans="1:26">
      <c r="A916" s="3"/>
      <c r="B916" s="16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 spans="1:26">
      <c r="A917" s="3"/>
      <c r="B917" s="16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 spans="1:26">
      <c r="A918" s="3"/>
      <c r="B918" s="16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 spans="1:26">
      <c r="A919" s="3"/>
      <c r="B919" s="16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 spans="1:26">
      <c r="A920" s="3"/>
      <c r="B920" s="16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 spans="1:26">
      <c r="A921" s="3"/>
      <c r="B921" s="16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 spans="1:26">
      <c r="A922" s="3"/>
      <c r="B922" s="16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 spans="1:26">
      <c r="A923" s="3"/>
      <c r="B923" s="16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 spans="1:26">
      <c r="A924" s="3"/>
      <c r="B924" s="16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 spans="1:26">
      <c r="A925" s="3"/>
      <c r="B925" s="16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 spans="1:26">
      <c r="A926" s="3"/>
      <c r="B926" s="16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 spans="1:26">
      <c r="A927" s="3"/>
      <c r="B927" s="16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 spans="1:26">
      <c r="A928" s="3"/>
      <c r="B928" s="16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 spans="1:26">
      <c r="A929" s="3"/>
      <c r="B929" s="16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 spans="1:26">
      <c r="A930" s="3"/>
      <c r="B930" s="16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 spans="1:26">
      <c r="A931" s="3"/>
      <c r="B931" s="16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 spans="1:26">
      <c r="A932" s="3"/>
      <c r="B932" s="16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 spans="1:26">
      <c r="A933" s="3"/>
      <c r="B933" s="16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 spans="1:26">
      <c r="A934" s="3"/>
      <c r="B934" s="16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 spans="1:26">
      <c r="A935" s="3"/>
      <c r="B935" s="16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 spans="1:26">
      <c r="A936" s="3"/>
      <c r="B936" s="16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 spans="1:26">
      <c r="A937" s="3"/>
      <c r="B937" s="16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 spans="1:26">
      <c r="A938" s="3"/>
      <c r="B938" s="16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 spans="1:26">
      <c r="A939" s="3"/>
      <c r="B939" s="16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 spans="1:26">
      <c r="A940" s="3"/>
      <c r="B940" s="16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 spans="1:26">
      <c r="A941" s="3"/>
      <c r="B941" s="16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 spans="1:26">
      <c r="A942" s="3"/>
      <c r="B942" s="16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 spans="1:26">
      <c r="A943" s="3"/>
      <c r="B943" s="16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 spans="1:26">
      <c r="A944" s="3"/>
      <c r="B944" s="16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 spans="1:26">
      <c r="A945" s="3"/>
      <c r="B945" s="16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 spans="1:26">
      <c r="A946" s="3"/>
      <c r="B946" s="16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 spans="1:26">
      <c r="A947" s="3"/>
      <c r="B947" s="16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 spans="1:26">
      <c r="A948" s="3"/>
      <c r="B948" s="16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 spans="1:26">
      <c r="A949" s="3"/>
      <c r="B949" s="16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 spans="1:26">
      <c r="A950" s="3"/>
      <c r="B950" s="16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 spans="1:26">
      <c r="A951" s="3"/>
      <c r="B951" s="16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 spans="1:26">
      <c r="A952" s="3"/>
      <c r="B952" s="16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 spans="1:26">
      <c r="A953" s="3"/>
      <c r="B953" s="16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 spans="1:26">
      <c r="A954" s="3"/>
      <c r="B954" s="16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 spans="1:26">
      <c r="A955" s="3"/>
      <c r="B955" s="16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 spans="1:26">
      <c r="A956" s="3"/>
      <c r="B956" s="16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 spans="1:26">
      <c r="A957" s="3"/>
      <c r="B957" s="16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 spans="1:26">
      <c r="A958" s="3"/>
      <c r="B958" s="16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 spans="1:26">
      <c r="A959" s="3"/>
      <c r="B959" s="16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 spans="1:26">
      <c r="A960" s="3"/>
      <c r="B960" s="16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 spans="1:26">
      <c r="A961" s="3"/>
      <c r="B961" s="16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 spans="1:26">
      <c r="A962" s="3"/>
      <c r="B962" s="16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 spans="1:26">
      <c r="A963" s="3"/>
      <c r="B963" s="16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 spans="1:26">
      <c r="A964" s="3"/>
      <c r="B964" s="16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 spans="1:26">
      <c r="A965" s="3"/>
      <c r="B965" s="16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 spans="1:26">
      <c r="A966" s="3"/>
      <c r="B966" s="16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 spans="1:26">
      <c r="A967" s="3"/>
      <c r="B967" s="16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 spans="1:26">
      <c r="A968" s="3"/>
      <c r="B968" s="16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 spans="1:26">
      <c r="A969" s="3"/>
      <c r="B969" s="16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 spans="1:26">
      <c r="A970" s="3"/>
      <c r="B970" s="16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 spans="1:26">
      <c r="A971" s="3"/>
      <c r="B971" s="16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 spans="1:26">
      <c r="A972" s="3"/>
      <c r="B972" s="16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 spans="1:26">
      <c r="A973" s="3"/>
      <c r="B973" s="16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 spans="1:26">
      <c r="A974" s="3"/>
      <c r="B974" s="16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 spans="1:26">
      <c r="A975" s="3"/>
      <c r="B975" s="16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 spans="1:26">
      <c r="A976" s="3"/>
      <c r="B976" s="16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 spans="1:26">
      <c r="A977" s="3"/>
      <c r="B977" s="16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 spans="1:26">
      <c r="A978" s="3"/>
      <c r="B978" s="16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 spans="1:26">
      <c r="A979" s="3"/>
      <c r="B979" s="16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 spans="1:26">
      <c r="A980" s="3"/>
      <c r="B980" s="16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 spans="1:26">
      <c r="A981" s="3"/>
      <c r="B981" s="16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 spans="1:26">
      <c r="A982" s="3"/>
      <c r="B982" s="16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 spans="1:26">
      <c r="A983" s="3"/>
      <c r="B983" s="16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 spans="1:26">
      <c r="A984" s="3"/>
      <c r="B984" s="16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 spans="1:26">
      <c r="A985" s="3"/>
      <c r="B985" s="16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 spans="1:26">
      <c r="A986" s="3"/>
      <c r="B986" s="16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 spans="1:26">
      <c r="A987" s="3"/>
      <c r="B987" s="16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 spans="1:26">
      <c r="A988" s="3"/>
      <c r="B988" s="16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 spans="1:26">
      <c r="A989" s="3"/>
      <c r="B989" s="16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 spans="1:26">
      <c r="A990" s="3"/>
      <c r="B990" s="16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 spans="1:26">
      <c r="A991" s="3"/>
      <c r="B991" s="16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 spans="1:26">
      <c r="A992" s="3"/>
      <c r="B992" s="16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 spans="1:26">
      <c r="A993" s="3"/>
      <c r="B993" s="16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 spans="1:26">
      <c r="A994" s="3"/>
      <c r="B994" s="16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 spans="1:26">
      <c r="A995" s="3"/>
      <c r="B995" s="16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 spans="1:26">
      <c r="A996" s="3"/>
      <c r="B996" s="16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 spans="1:26">
      <c r="A997" s="3"/>
      <c r="B997" s="16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 spans="1:26">
      <c r="A998" s="3"/>
      <c r="B998" s="16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 spans="1:26">
      <c r="A999" s="3"/>
      <c r="B999" s="16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 spans="1:26">
      <c r="A1000" s="3"/>
      <c r="B1000" s="16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 spans="1:26">
      <c r="A1001" s="3"/>
      <c r="B1001" s="16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5.75" customHeight="1" spans="1:26">
      <c r="A1002" s="3"/>
      <c r="B1002" s="16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pageMargins left="0.7" right="0.7" top="0.75" bottom="0.75" header="0" footer="0"/>
  <pageSetup paperSize="1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Z998"/>
  <sheetViews>
    <sheetView workbookViewId="0">
      <selection activeCell="A1" sqref="A1"/>
    </sheetView>
  </sheetViews>
  <sheetFormatPr defaultColWidth="11.1666666666667" defaultRowHeight="15" customHeight="1"/>
  <cols>
    <col min="1" max="1" width="8.5" customWidth="1"/>
    <col min="2" max="2" width="17.5" customWidth="1"/>
    <col min="3" max="3" width="51.1666666666667" customWidth="1"/>
    <col min="4" max="4" width="17.1666666666667" customWidth="1"/>
    <col min="5" max="5" width="12.1666666666667" customWidth="1"/>
    <col min="6" max="7" width="8.5" customWidth="1"/>
    <col min="8" max="8" width="10.8333333333333" customWidth="1"/>
    <col min="9" max="26" width="8.5" customWidth="1"/>
  </cols>
  <sheetData>
    <row r="1" ht="15.75" customHeight="1" spans="1: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3.25" spans="1:26">
      <c r="A2" s="3"/>
      <c r="B2" s="4" t="str">
        <f>Gegevens!B2</f>
        <v>Bestelformulier licenties 2024-2025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 spans="1:26">
      <c r="A3" s="3"/>
      <c r="B3" s="5" t="s">
        <v>36</v>
      </c>
      <c r="C3" s="3"/>
      <c r="D3" s="26" t="s">
        <v>20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 spans="1: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 spans="1:26">
      <c r="A5" s="3"/>
      <c r="B5" s="3"/>
      <c r="C5" s="3"/>
      <c r="D5" s="3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 spans="1:26">
      <c r="A6" s="7"/>
      <c r="B6" s="8" t="s">
        <v>37</v>
      </c>
      <c r="C6" s="7" t="s">
        <v>38</v>
      </c>
      <c r="D6" s="7" t="s">
        <v>39</v>
      </c>
      <c r="E6" s="7" t="s">
        <v>40</v>
      </c>
      <c r="F6" s="7" t="s">
        <v>41</v>
      </c>
      <c r="G6" s="7" t="s">
        <v>42</v>
      </c>
      <c r="H6" s="7" t="s">
        <v>43</v>
      </c>
      <c r="I6" s="7" t="s">
        <v>44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75" customHeight="1" spans="1:26">
      <c r="A7" s="3"/>
      <c r="B7" s="9">
        <v>9789460620966</v>
      </c>
      <c r="C7" s="10" t="s">
        <v>45</v>
      </c>
      <c r="D7" s="10" t="s">
        <v>46</v>
      </c>
      <c r="E7" s="6">
        <v>9.5</v>
      </c>
      <c r="F7" s="11">
        <v>0</v>
      </c>
      <c r="G7" s="12">
        <f t="shared" ref="G7:G20" si="0">IF(F7&lt;10,0%,IF(F7&lt;25,5%,IF(F7&lt;100,10%,15%)))</f>
        <v>0</v>
      </c>
      <c r="H7" s="6">
        <f t="shared" ref="H7:H20" si="1">E7*F7*G7</f>
        <v>0</v>
      </c>
      <c r="I7" s="6">
        <f t="shared" ref="I7:I20" si="2">E7*F7-H7</f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 spans="1:26">
      <c r="A8" s="3"/>
      <c r="B8" s="9">
        <v>9789460621154</v>
      </c>
      <c r="C8" s="10" t="s">
        <v>47</v>
      </c>
      <c r="D8" s="10" t="s">
        <v>46</v>
      </c>
      <c r="E8" s="6">
        <v>5.5</v>
      </c>
      <c r="F8" s="11">
        <v>0</v>
      </c>
      <c r="G8" s="12">
        <f t="shared" si="0"/>
        <v>0</v>
      </c>
      <c r="H8" s="6">
        <f t="shared" si="1"/>
        <v>0</v>
      </c>
      <c r="I8" s="6">
        <f t="shared" si="2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 spans="1:26">
      <c r="A9" s="3"/>
      <c r="B9" s="9">
        <v>9789460621086</v>
      </c>
      <c r="C9" s="10" t="s">
        <v>48</v>
      </c>
      <c r="D9" s="10" t="s">
        <v>46</v>
      </c>
      <c r="E9" s="6">
        <v>9.5</v>
      </c>
      <c r="F9" s="11">
        <v>0</v>
      </c>
      <c r="G9" s="12">
        <f t="shared" si="0"/>
        <v>0</v>
      </c>
      <c r="H9" s="6">
        <f t="shared" si="1"/>
        <v>0</v>
      </c>
      <c r="I9" s="6">
        <f t="shared" si="2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 spans="1:26">
      <c r="A10" s="3"/>
      <c r="B10" s="9">
        <v>9789460621017</v>
      </c>
      <c r="C10" s="10" t="s">
        <v>49</v>
      </c>
      <c r="D10" s="10" t="s">
        <v>46</v>
      </c>
      <c r="E10" s="6">
        <v>5.5</v>
      </c>
      <c r="F10" s="11">
        <v>0</v>
      </c>
      <c r="G10" s="12">
        <f t="shared" si="0"/>
        <v>0</v>
      </c>
      <c r="H10" s="6">
        <f t="shared" si="1"/>
        <v>0</v>
      </c>
      <c r="I10" s="6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 spans="1:26">
      <c r="A11" s="3"/>
      <c r="B11" s="9">
        <v>9789460621109</v>
      </c>
      <c r="C11" s="10" t="s">
        <v>50</v>
      </c>
      <c r="D11" s="10" t="s">
        <v>46</v>
      </c>
      <c r="E11" s="6">
        <v>9.5</v>
      </c>
      <c r="F11" s="11">
        <v>0</v>
      </c>
      <c r="G11" s="12">
        <f t="shared" si="0"/>
        <v>0</v>
      </c>
      <c r="H11" s="6">
        <f t="shared" si="1"/>
        <v>0</v>
      </c>
      <c r="I11" s="6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 spans="1:26">
      <c r="A12" s="3"/>
      <c r="B12" s="9">
        <v>9789460621215</v>
      </c>
      <c r="C12" s="10" t="s">
        <v>51</v>
      </c>
      <c r="D12" s="10" t="s">
        <v>46</v>
      </c>
      <c r="E12" s="6">
        <v>5.5</v>
      </c>
      <c r="F12" s="11">
        <v>0</v>
      </c>
      <c r="G12" s="12">
        <f t="shared" si="0"/>
        <v>0</v>
      </c>
      <c r="H12" s="6">
        <f t="shared" si="1"/>
        <v>0</v>
      </c>
      <c r="I12" s="6">
        <f t="shared" si="2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 spans="1:26">
      <c r="A13" s="3"/>
      <c r="B13" s="9">
        <v>9789460621093</v>
      </c>
      <c r="C13" s="10" t="s">
        <v>52</v>
      </c>
      <c r="D13" s="10" t="s">
        <v>46</v>
      </c>
      <c r="E13" s="6">
        <v>9.5</v>
      </c>
      <c r="F13" s="11">
        <v>0</v>
      </c>
      <c r="G13" s="12">
        <f t="shared" si="0"/>
        <v>0</v>
      </c>
      <c r="H13" s="6">
        <f t="shared" si="1"/>
        <v>0</v>
      </c>
      <c r="I13" s="6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 spans="1:26">
      <c r="A14" s="3"/>
      <c r="B14" s="9">
        <v>9789460621123</v>
      </c>
      <c r="C14" s="10" t="s">
        <v>53</v>
      </c>
      <c r="D14" s="10" t="s">
        <v>46</v>
      </c>
      <c r="E14" s="6">
        <v>5.5</v>
      </c>
      <c r="F14" s="11">
        <v>0</v>
      </c>
      <c r="G14" s="12">
        <f t="shared" si="0"/>
        <v>0</v>
      </c>
      <c r="H14" s="6">
        <f t="shared" si="1"/>
        <v>0</v>
      </c>
      <c r="I14" s="6">
        <f t="shared" si="2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 spans="1:26">
      <c r="A15" s="3"/>
      <c r="B15" s="9">
        <v>9789460621079</v>
      </c>
      <c r="C15" s="10" t="s">
        <v>54</v>
      </c>
      <c r="D15" s="10" t="s">
        <v>46</v>
      </c>
      <c r="E15" s="6">
        <v>9.5</v>
      </c>
      <c r="F15" s="11">
        <v>0</v>
      </c>
      <c r="G15" s="12">
        <f t="shared" si="0"/>
        <v>0</v>
      </c>
      <c r="H15" s="6">
        <f t="shared" si="1"/>
        <v>0</v>
      </c>
      <c r="I15" s="6">
        <f t="shared" si="2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 spans="1:26">
      <c r="A16" s="3"/>
      <c r="B16" s="9">
        <v>9789460621147</v>
      </c>
      <c r="C16" s="10" t="s">
        <v>55</v>
      </c>
      <c r="D16" s="10" t="s">
        <v>46</v>
      </c>
      <c r="E16" s="6">
        <v>5.5</v>
      </c>
      <c r="F16" s="11">
        <v>0</v>
      </c>
      <c r="G16" s="12">
        <f t="shared" si="0"/>
        <v>0</v>
      </c>
      <c r="H16" s="6">
        <f t="shared" si="1"/>
        <v>0</v>
      </c>
      <c r="I16" s="6">
        <f t="shared" si="2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 spans="1:26">
      <c r="A17" s="3"/>
      <c r="B17" s="9">
        <v>9789460621000</v>
      </c>
      <c r="C17" s="10" t="s">
        <v>56</v>
      </c>
      <c r="D17" s="10" t="s">
        <v>46</v>
      </c>
      <c r="E17" s="6">
        <v>9.5</v>
      </c>
      <c r="F17" s="11">
        <v>0</v>
      </c>
      <c r="G17" s="12">
        <f t="shared" si="0"/>
        <v>0</v>
      </c>
      <c r="H17" s="6">
        <f t="shared" si="1"/>
        <v>0</v>
      </c>
      <c r="I17" s="6">
        <f t="shared" si="2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 spans="1:26">
      <c r="A18" s="3"/>
      <c r="B18" s="9">
        <v>9789460621130</v>
      </c>
      <c r="C18" s="10" t="s">
        <v>57</v>
      </c>
      <c r="D18" s="10" t="s">
        <v>46</v>
      </c>
      <c r="E18" s="6">
        <v>5.5</v>
      </c>
      <c r="F18" s="11">
        <v>0</v>
      </c>
      <c r="G18" s="12">
        <f t="shared" si="0"/>
        <v>0</v>
      </c>
      <c r="H18" s="6">
        <f t="shared" si="1"/>
        <v>0</v>
      </c>
      <c r="I18" s="6">
        <f t="shared" si="2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 spans="1:26">
      <c r="A19" s="3"/>
      <c r="B19" s="9" t="s">
        <v>58</v>
      </c>
      <c r="C19" s="10" t="s">
        <v>59</v>
      </c>
      <c r="D19" s="10" t="s">
        <v>46</v>
      </c>
      <c r="E19" s="6">
        <v>25</v>
      </c>
      <c r="F19" s="11">
        <v>0</v>
      </c>
      <c r="G19" s="12">
        <f t="shared" si="0"/>
        <v>0</v>
      </c>
      <c r="H19" s="6">
        <f t="shared" si="1"/>
        <v>0</v>
      </c>
      <c r="I19" s="6">
        <f t="shared" si="2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 spans="1:26">
      <c r="A20" s="3"/>
      <c r="B20" s="9" t="s">
        <v>60</v>
      </c>
      <c r="C20" s="10" t="s">
        <v>61</v>
      </c>
      <c r="D20" s="10" t="s">
        <v>46</v>
      </c>
      <c r="E20" s="6">
        <v>35</v>
      </c>
      <c r="F20" s="11">
        <v>0</v>
      </c>
      <c r="G20" s="12">
        <f t="shared" si="0"/>
        <v>0</v>
      </c>
      <c r="H20" s="6">
        <f t="shared" si="1"/>
        <v>0</v>
      </c>
      <c r="I20" s="6">
        <f t="shared" si="2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 spans="1:26">
      <c r="A21" s="3"/>
      <c r="B21" s="9"/>
      <c r="C21" s="10"/>
      <c r="D21" s="10"/>
      <c r="E21" s="6"/>
      <c r="F21" s="6"/>
      <c r="G21" s="12"/>
      <c r="H21" s="6"/>
      <c r="I21" s="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 spans="1:26">
      <c r="A22" s="3"/>
      <c r="B22" s="9">
        <v>9789460621208</v>
      </c>
      <c r="C22" s="10" t="s">
        <v>62</v>
      </c>
      <c r="D22" s="10" t="s">
        <v>63</v>
      </c>
      <c r="E22" s="6">
        <v>9.5</v>
      </c>
      <c r="F22" s="11">
        <v>0</v>
      </c>
      <c r="G22" s="12">
        <f t="shared" ref="G22:G30" si="3">IF(F22&lt;10,0%,IF(F22&lt;25,5%,IF(F22&lt;100,10%,15%)))</f>
        <v>0</v>
      </c>
      <c r="H22" s="6">
        <f t="shared" ref="H22:H30" si="4">E22*F22*G22</f>
        <v>0</v>
      </c>
      <c r="I22" s="6">
        <f t="shared" ref="I22:I30" si="5">E22*F22-H22</f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 spans="1:26">
      <c r="A23" s="3"/>
      <c r="B23" s="9">
        <v>9789460621345</v>
      </c>
      <c r="C23" s="10" t="s">
        <v>64</v>
      </c>
      <c r="D23" s="10" t="s">
        <v>63</v>
      </c>
      <c r="E23" s="6">
        <v>15</v>
      </c>
      <c r="F23" s="11">
        <v>0</v>
      </c>
      <c r="G23" s="12">
        <f t="shared" si="3"/>
        <v>0</v>
      </c>
      <c r="H23" s="6">
        <f t="shared" si="4"/>
        <v>0</v>
      </c>
      <c r="I23" s="6">
        <f t="shared" si="5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 spans="1:26">
      <c r="A24" s="3"/>
      <c r="B24" s="9">
        <v>9789460621802</v>
      </c>
      <c r="C24" s="10" t="s">
        <v>65</v>
      </c>
      <c r="D24" s="10" t="s">
        <v>63</v>
      </c>
      <c r="E24" s="6">
        <v>15</v>
      </c>
      <c r="F24" s="11">
        <v>0</v>
      </c>
      <c r="G24" s="12">
        <f t="shared" si="3"/>
        <v>0</v>
      </c>
      <c r="H24" s="6">
        <f t="shared" si="4"/>
        <v>0</v>
      </c>
      <c r="I24" s="6">
        <f t="shared" si="5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 spans="1:26">
      <c r="A25" s="3"/>
      <c r="B25" s="9">
        <v>9789460621291</v>
      </c>
      <c r="C25" s="10" t="s">
        <v>66</v>
      </c>
      <c r="D25" s="10" t="s">
        <v>63</v>
      </c>
      <c r="E25" s="6">
        <v>13.5</v>
      </c>
      <c r="F25" s="11">
        <v>0</v>
      </c>
      <c r="G25" s="12">
        <f t="shared" si="3"/>
        <v>0</v>
      </c>
      <c r="H25" s="6">
        <f t="shared" si="4"/>
        <v>0</v>
      </c>
      <c r="I25" s="6">
        <f t="shared" si="5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 spans="1:26">
      <c r="A26" s="3"/>
      <c r="B26" s="9" t="s">
        <v>67</v>
      </c>
      <c r="C26" s="10" t="s">
        <v>68</v>
      </c>
      <c r="D26" s="10" t="s">
        <v>63</v>
      </c>
      <c r="E26" s="6">
        <v>25</v>
      </c>
      <c r="F26" s="11">
        <v>0</v>
      </c>
      <c r="G26" s="12">
        <f t="shared" si="3"/>
        <v>0</v>
      </c>
      <c r="H26" s="6">
        <f t="shared" si="4"/>
        <v>0</v>
      </c>
      <c r="I26" s="6">
        <f t="shared" si="5"/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 spans="1:26">
      <c r="A27" s="3"/>
      <c r="B27" s="9">
        <v>9789460621833</v>
      </c>
      <c r="C27" s="10" t="s">
        <v>69</v>
      </c>
      <c r="D27" s="10" t="s">
        <v>63</v>
      </c>
      <c r="E27" s="6">
        <v>17.5</v>
      </c>
      <c r="F27" s="11">
        <v>0</v>
      </c>
      <c r="G27" s="12">
        <f t="shared" si="3"/>
        <v>0</v>
      </c>
      <c r="H27" s="6">
        <f t="shared" si="4"/>
        <v>0</v>
      </c>
      <c r="I27" s="6">
        <f t="shared" si="5"/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 spans="1:26">
      <c r="A28" s="3"/>
      <c r="B28" s="9">
        <v>9789460621451</v>
      </c>
      <c r="C28" s="10" t="s">
        <v>70</v>
      </c>
      <c r="D28" s="10" t="s">
        <v>63</v>
      </c>
      <c r="E28" s="6">
        <v>10</v>
      </c>
      <c r="F28" s="11">
        <v>0</v>
      </c>
      <c r="G28" s="12">
        <f t="shared" si="3"/>
        <v>0</v>
      </c>
      <c r="H28" s="6">
        <f t="shared" si="4"/>
        <v>0</v>
      </c>
      <c r="I28" s="6">
        <f t="shared" si="5"/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 spans="1:26">
      <c r="A29" s="3"/>
      <c r="B29" s="9">
        <v>9789460621734</v>
      </c>
      <c r="C29" s="10" t="s">
        <v>71</v>
      </c>
      <c r="D29" s="10" t="s">
        <v>63</v>
      </c>
      <c r="E29" s="6">
        <v>5</v>
      </c>
      <c r="F29" s="11">
        <v>0</v>
      </c>
      <c r="G29" s="12">
        <f t="shared" si="3"/>
        <v>0</v>
      </c>
      <c r="H29" s="6">
        <f t="shared" si="4"/>
        <v>0</v>
      </c>
      <c r="I29" s="6">
        <f t="shared" si="5"/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 spans="1:26">
      <c r="A30" s="3"/>
      <c r="B30" s="9">
        <v>9789460621901</v>
      </c>
      <c r="C30" s="10" t="s">
        <v>73</v>
      </c>
      <c r="D30" s="10" t="s">
        <v>63</v>
      </c>
      <c r="E30" s="6">
        <v>5</v>
      </c>
      <c r="F30" s="11">
        <v>0</v>
      </c>
      <c r="G30" s="12">
        <f t="shared" si="3"/>
        <v>0</v>
      </c>
      <c r="H30" s="6">
        <f t="shared" si="4"/>
        <v>0</v>
      </c>
      <c r="I30" s="6">
        <f t="shared" si="5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 spans="1:26">
      <c r="A31" s="3"/>
      <c r="B31" s="9"/>
      <c r="C31" s="10"/>
      <c r="D31" s="10"/>
      <c r="E31" s="6"/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 spans="1:26">
      <c r="A32" s="3"/>
      <c r="B32" s="9">
        <v>9789460621246</v>
      </c>
      <c r="C32" s="10" t="s">
        <v>74</v>
      </c>
      <c r="D32" s="10" t="s">
        <v>75</v>
      </c>
      <c r="E32" s="6">
        <v>15</v>
      </c>
      <c r="F32" s="11">
        <v>0</v>
      </c>
      <c r="G32" s="12">
        <f t="shared" ref="G32:G33" si="6">IF(F32&lt;10,0%,IF(F32&lt;25,5%,IF(F32&lt;100,10%,15%)))</f>
        <v>0</v>
      </c>
      <c r="H32" s="6">
        <f t="shared" ref="H32:H33" si="7">E32*F32*G32</f>
        <v>0</v>
      </c>
      <c r="I32" s="6">
        <f t="shared" ref="I32:I33" si="8">E32*F32-H32</f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 spans="1:26">
      <c r="A33" s="3"/>
      <c r="B33" s="9">
        <v>9789460622021</v>
      </c>
      <c r="C33" s="10" t="s">
        <v>76</v>
      </c>
      <c r="D33" s="10" t="s">
        <v>75</v>
      </c>
      <c r="E33" s="6">
        <v>15</v>
      </c>
      <c r="F33" s="11">
        <v>0</v>
      </c>
      <c r="G33" s="12">
        <f t="shared" si="6"/>
        <v>0</v>
      </c>
      <c r="H33" s="6">
        <f t="shared" si="7"/>
        <v>0</v>
      </c>
      <c r="I33" s="6">
        <f t="shared" si="8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 spans="1:26">
      <c r="A34" s="15"/>
      <c r="B34" s="9"/>
      <c r="C34" s="3"/>
      <c r="D34" s="3"/>
      <c r="E34" s="6"/>
      <c r="F34" s="6"/>
      <c r="G34" s="3"/>
      <c r="H34" s="3"/>
      <c r="I34" s="3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 spans="1:26">
      <c r="A35" s="3"/>
      <c r="B35" s="9">
        <v>9789460621659</v>
      </c>
      <c r="C35" s="3" t="s">
        <v>77</v>
      </c>
      <c r="D35" s="3" t="s">
        <v>78</v>
      </c>
      <c r="E35" s="6">
        <v>15</v>
      </c>
      <c r="F35" s="11">
        <v>0</v>
      </c>
      <c r="G35" s="12">
        <f t="shared" ref="G35:G41" si="9">IF(F35&lt;10,0%,IF(F35&lt;25,5%,IF(F35&lt;100,10%,15%)))</f>
        <v>0</v>
      </c>
      <c r="H35" s="6">
        <f t="shared" ref="H35:H41" si="10">E35*F35*G35</f>
        <v>0</v>
      </c>
      <c r="I35" s="6">
        <f t="shared" ref="I35:I41" si="11">E35*F35-H35</f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 spans="1:26">
      <c r="A36" s="3"/>
      <c r="B36" s="9">
        <v>9789460621673</v>
      </c>
      <c r="C36" s="3" t="s">
        <v>79</v>
      </c>
      <c r="D36" s="3" t="s">
        <v>78</v>
      </c>
      <c r="E36" s="6">
        <v>15</v>
      </c>
      <c r="F36" s="11">
        <v>0</v>
      </c>
      <c r="G36" s="12">
        <f t="shared" si="9"/>
        <v>0</v>
      </c>
      <c r="H36" s="6">
        <f t="shared" si="10"/>
        <v>0</v>
      </c>
      <c r="I36" s="6">
        <f t="shared" si="11"/>
        <v>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 spans="1:26">
      <c r="A37" s="3"/>
      <c r="B37" s="9">
        <v>9789460621697</v>
      </c>
      <c r="C37" s="14" t="s">
        <v>80</v>
      </c>
      <c r="D37" s="3" t="s">
        <v>78</v>
      </c>
      <c r="E37" s="6">
        <v>12</v>
      </c>
      <c r="F37" s="11">
        <v>0</v>
      </c>
      <c r="G37" s="12">
        <f t="shared" si="9"/>
        <v>0</v>
      </c>
      <c r="H37" s="6">
        <f t="shared" si="10"/>
        <v>0</v>
      </c>
      <c r="I37" s="6">
        <f t="shared" si="11"/>
        <v>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 spans="1:26">
      <c r="A38" s="3"/>
      <c r="B38" s="9">
        <v>9789460621727</v>
      </c>
      <c r="C38" s="3" t="s">
        <v>81</v>
      </c>
      <c r="D38" s="3" t="s">
        <v>78</v>
      </c>
      <c r="E38" s="6">
        <v>12</v>
      </c>
      <c r="F38" s="11">
        <v>0</v>
      </c>
      <c r="G38" s="12">
        <f t="shared" si="9"/>
        <v>0</v>
      </c>
      <c r="H38" s="6">
        <f t="shared" si="10"/>
        <v>0</v>
      </c>
      <c r="I38" s="6">
        <f t="shared" si="11"/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 spans="1:26">
      <c r="A39" s="3"/>
      <c r="B39" s="16">
        <v>9789460621741</v>
      </c>
      <c r="C39" s="3" t="s">
        <v>82</v>
      </c>
      <c r="D39" s="3" t="s">
        <v>78</v>
      </c>
      <c r="E39" s="6">
        <v>12</v>
      </c>
      <c r="F39" s="11">
        <v>0</v>
      </c>
      <c r="G39" s="12">
        <f t="shared" si="9"/>
        <v>0</v>
      </c>
      <c r="H39" s="6">
        <f t="shared" si="10"/>
        <v>0</v>
      </c>
      <c r="I39" s="6">
        <f t="shared" si="11"/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 spans="1:26">
      <c r="A40" s="3"/>
      <c r="B40" s="16">
        <v>9789460621758</v>
      </c>
      <c r="C40" s="3" t="s">
        <v>83</v>
      </c>
      <c r="D40" s="3" t="s">
        <v>78</v>
      </c>
      <c r="E40" s="6">
        <v>5</v>
      </c>
      <c r="F40" s="11">
        <v>0</v>
      </c>
      <c r="G40" s="12">
        <f t="shared" si="9"/>
        <v>0</v>
      </c>
      <c r="H40" s="6">
        <f t="shared" si="10"/>
        <v>0</v>
      </c>
      <c r="I40" s="6">
        <f t="shared" si="11"/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 spans="1:26">
      <c r="A41" s="3"/>
      <c r="B41" s="16">
        <v>9789460621789</v>
      </c>
      <c r="C41" s="3" t="s">
        <v>84</v>
      </c>
      <c r="D41" s="3" t="s">
        <v>78</v>
      </c>
      <c r="E41" s="6">
        <v>5</v>
      </c>
      <c r="F41" s="11">
        <v>0</v>
      </c>
      <c r="G41" s="12">
        <f t="shared" si="9"/>
        <v>0</v>
      </c>
      <c r="H41" s="6">
        <f t="shared" si="10"/>
        <v>0</v>
      </c>
      <c r="I41" s="6">
        <f t="shared" si="11"/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 spans="1:26">
      <c r="A42" s="3"/>
      <c r="B42" s="16"/>
      <c r="C42" s="3"/>
      <c r="D42" s="3"/>
      <c r="E42" s="6"/>
      <c r="F42" s="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 spans="1:26">
      <c r="A43" s="3"/>
      <c r="B43" s="17" t="s">
        <v>37</v>
      </c>
      <c r="C43" s="15" t="s">
        <v>85</v>
      </c>
      <c r="D43" s="15" t="s">
        <v>39</v>
      </c>
      <c r="E43" s="21"/>
      <c r="F43" s="6"/>
      <c r="G43" s="15"/>
      <c r="H43" s="15"/>
      <c r="I43" s="1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 spans="1:26">
      <c r="A44" s="3"/>
      <c r="B44" s="16" t="s">
        <v>86</v>
      </c>
      <c r="C44" s="10" t="s">
        <v>87</v>
      </c>
      <c r="D44" s="10" t="s">
        <v>46</v>
      </c>
      <c r="E44" s="6">
        <v>15</v>
      </c>
      <c r="F44" s="11">
        <v>0</v>
      </c>
      <c r="G44" s="12">
        <f t="shared" ref="G44:G50" si="12">IF(F44&lt;10,0%,IF(F44&lt;25,5%,IF(F44&lt;100,10%,15%)))</f>
        <v>0</v>
      </c>
      <c r="H44" s="6">
        <f t="shared" ref="H44:H50" si="13">E44*F44*G44</f>
        <v>0</v>
      </c>
      <c r="I44" s="6">
        <f t="shared" ref="I44:I50" si="14">E44*F44-H44</f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 spans="1:26">
      <c r="A45" s="3"/>
      <c r="B45" s="16" t="s">
        <v>88</v>
      </c>
      <c r="C45" s="10" t="s">
        <v>89</v>
      </c>
      <c r="D45" s="10" t="s">
        <v>46</v>
      </c>
      <c r="E45" s="6">
        <v>15</v>
      </c>
      <c r="F45" s="11">
        <v>0</v>
      </c>
      <c r="G45" s="12">
        <f t="shared" si="12"/>
        <v>0</v>
      </c>
      <c r="H45" s="6">
        <f t="shared" si="13"/>
        <v>0</v>
      </c>
      <c r="I45" s="6">
        <f t="shared" si="14"/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 spans="1:26">
      <c r="A46" s="3"/>
      <c r="B46" s="16" t="s">
        <v>90</v>
      </c>
      <c r="C46" s="10" t="s">
        <v>91</v>
      </c>
      <c r="D46" s="10" t="s">
        <v>46</v>
      </c>
      <c r="E46" s="6">
        <v>15</v>
      </c>
      <c r="F46" s="11">
        <v>0</v>
      </c>
      <c r="G46" s="12">
        <f t="shared" si="12"/>
        <v>0</v>
      </c>
      <c r="H46" s="6">
        <f t="shared" si="13"/>
        <v>0</v>
      </c>
      <c r="I46" s="6">
        <f t="shared" si="14"/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 spans="1:26">
      <c r="A47" s="3"/>
      <c r="B47" s="16" t="s">
        <v>92</v>
      </c>
      <c r="C47" s="10" t="s">
        <v>93</v>
      </c>
      <c r="D47" s="10" t="s">
        <v>46</v>
      </c>
      <c r="E47" s="6">
        <v>15</v>
      </c>
      <c r="F47" s="11">
        <v>0</v>
      </c>
      <c r="G47" s="12">
        <f t="shared" si="12"/>
        <v>0</v>
      </c>
      <c r="H47" s="6">
        <f t="shared" si="13"/>
        <v>0</v>
      </c>
      <c r="I47" s="6">
        <f t="shared" si="14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 spans="1:26">
      <c r="A48" s="3"/>
      <c r="B48" s="16" t="s">
        <v>94</v>
      </c>
      <c r="C48" s="10" t="s">
        <v>95</v>
      </c>
      <c r="D48" s="10" t="s">
        <v>46</v>
      </c>
      <c r="E48" s="6">
        <v>15</v>
      </c>
      <c r="F48" s="11">
        <v>0</v>
      </c>
      <c r="G48" s="12">
        <f t="shared" si="12"/>
        <v>0</v>
      </c>
      <c r="H48" s="6">
        <f t="shared" si="13"/>
        <v>0</v>
      </c>
      <c r="I48" s="6">
        <f t="shared" si="14"/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 spans="1:26">
      <c r="A49" s="3"/>
      <c r="B49" s="16" t="s">
        <v>96</v>
      </c>
      <c r="C49" s="10" t="s">
        <v>97</v>
      </c>
      <c r="D49" s="10" t="s">
        <v>46</v>
      </c>
      <c r="E49" s="6">
        <v>15</v>
      </c>
      <c r="F49" s="11">
        <v>0</v>
      </c>
      <c r="G49" s="12">
        <f t="shared" si="12"/>
        <v>0</v>
      </c>
      <c r="H49" s="6">
        <f t="shared" si="13"/>
        <v>0</v>
      </c>
      <c r="I49" s="6">
        <f t="shared" si="14"/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 spans="1:26">
      <c r="A50" s="3"/>
      <c r="B50" s="16" t="s">
        <v>98</v>
      </c>
      <c r="C50" s="3" t="s">
        <v>99</v>
      </c>
      <c r="D50" s="10" t="s">
        <v>46</v>
      </c>
      <c r="E50" s="6">
        <v>89</v>
      </c>
      <c r="F50" s="11">
        <v>0</v>
      </c>
      <c r="G50" s="12">
        <f t="shared" si="12"/>
        <v>0</v>
      </c>
      <c r="H50" s="6">
        <f t="shared" si="13"/>
        <v>0</v>
      </c>
      <c r="I50" s="6">
        <f t="shared" si="14"/>
        <v>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 spans="1:26">
      <c r="A51" s="3"/>
      <c r="B51" s="16"/>
      <c r="C51" s="3"/>
      <c r="D51" s="3"/>
      <c r="E51" s="3"/>
      <c r="F51" s="3"/>
      <c r="G51" s="3"/>
      <c r="H51" s="3"/>
      <c r="I51" s="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 spans="1:26">
      <c r="A52" s="3"/>
      <c r="B52" s="16"/>
      <c r="C52" s="3"/>
      <c r="D52" s="3"/>
      <c r="E52" s="3"/>
      <c r="F52" s="3"/>
      <c r="G52" s="3"/>
      <c r="H52" s="3"/>
      <c r="I52" s="15" t="s">
        <v>100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 spans="1:26">
      <c r="A53" s="3"/>
      <c r="B53" s="16"/>
      <c r="C53" s="3"/>
      <c r="D53" s="3"/>
      <c r="E53" s="3"/>
      <c r="F53" s="3"/>
      <c r="G53" s="3"/>
      <c r="H53" s="3"/>
      <c r="I53" s="6">
        <f>SUM(I7:I50)</f>
        <v>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 spans="1:26">
      <c r="A54" s="3"/>
      <c r="B54" s="1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 spans="1:26">
      <c r="A55" s="3"/>
      <c r="B55" s="1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 spans="1:26">
      <c r="A56" s="3"/>
      <c r="B56" s="1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 spans="1:26">
      <c r="A57" s="3"/>
      <c r="B57" s="1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pageMargins left="0.7" right="0.7" top="0.75" bottom="0.75" header="0" footer="0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Z998"/>
  <sheetViews>
    <sheetView workbookViewId="0">
      <selection activeCell="A1" sqref="A1"/>
    </sheetView>
  </sheetViews>
  <sheetFormatPr defaultColWidth="11.1666666666667" defaultRowHeight="15" customHeight="1"/>
  <cols>
    <col min="1" max="1" width="8.5" customWidth="1"/>
    <col min="2" max="2" width="17.5" customWidth="1"/>
    <col min="3" max="3" width="51.1666666666667" customWidth="1"/>
    <col min="4" max="4" width="17.1666666666667" customWidth="1"/>
    <col min="5" max="5" width="12.1666666666667" customWidth="1"/>
    <col min="6" max="7" width="8.5" customWidth="1"/>
    <col min="8" max="8" width="10.8333333333333" customWidth="1"/>
    <col min="9" max="26" width="8.5" customWidth="1"/>
  </cols>
  <sheetData>
    <row r="1" ht="15.75" customHeight="1" spans="1: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3.25" spans="1:26">
      <c r="A2" s="3"/>
      <c r="B2" s="4" t="str">
        <f>Gegevens!B2</f>
        <v>Bestelformulier licenties 2024-2025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 spans="1:26">
      <c r="A3" s="3"/>
      <c r="B3" s="5" t="s">
        <v>36</v>
      </c>
      <c r="C3" s="3"/>
      <c r="D3" s="25" t="s">
        <v>21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 spans="1: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 spans="1:26">
      <c r="A5" s="3"/>
      <c r="B5" s="3"/>
      <c r="C5" s="3"/>
      <c r="D5" s="3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 spans="1:26">
      <c r="A6" s="7"/>
      <c r="B6" s="8" t="s">
        <v>37</v>
      </c>
      <c r="C6" s="7" t="s">
        <v>38</v>
      </c>
      <c r="D6" s="7" t="s">
        <v>39</v>
      </c>
      <c r="E6" s="7" t="s">
        <v>40</v>
      </c>
      <c r="F6" s="7" t="s">
        <v>41</v>
      </c>
      <c r="G6" s="7" t="s">
        <v>42</v>
      </c>
      <c r="H6" s="7" t="s">
        <v>43</v>
      </c>
      <c r="I6" s="7" t="s">
        <v>44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75" customHeight="1" spans="1:26">
      <c r="A7" s="3"/>
      <c r="B7" s="9">
        <v>9789460620966</v>
      </c>
      <c r="C7" s="10" t="s">
        <v>45</v>
      </c>
      <c r="D7" s="10" t="s">
        <v>46</v>
      </c>
      <c r="E7" s="6">
        <v>9.5</v>
      </c>
      <c r="F7" s="11">
        <v>0</v>
      </c>
      <c r="G7" s="12">
        <f t="shared" ref="G7:G20" si="0">IF(F7&lt;10,0%,IF(F7&lt;25,5%,IF(F7&lt;100,10%,15%)))</f>
        <v>0</v>
      </c>
      <c r="H7" s="6">
        <f t="shared" ref="H7:H20" si="1">E7*F7*G7</f>
        <v>0</v>
      </c>
      <c r="I7" s="6">
        <f t="shared" ref="I7:I20" si="2">E7*F7-H7</f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 spans="1:26">
      <c r="A8" s="3"/>
      <c r="B8" s="9">
        <v>9789460621154</v>
      </c>
      <c r="C8" s="10" t="s">
        <v>47</v>
      </c>
      <c r="D8" s="10" t="s">
        <v>46</v>
      </c>
      <c r="E8" s="6">
        <v>5.5</v>
      </c>
      <c r="F8" s="11">
        <v>0</v>
      </c>
      <c r="G8" s="12">
        <f t="shared" si="0"/>
        <v>0</v>
      </c>
      <c r="H8" s="6">
        <f t="shared" si="1"/>
        <v>0</v>
      </c>
      <c r="I8" s="6">
        <f t="shared" si="2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 spans="1:26">
      <c r="A9" s="3"/>
      <c r="B9" s="9">
        <v>9789460621086</v>
      </c>
      <c r="C9" s="10" t="s">
        <v>48</v>
      </c>
      <c r="D9" s="10" t="s">
        <v>46</v>
      </c>
      <c r="E9" s="6">
        <v>9.5</v>
      </c>
      <c r="F9" s="11">
        <v>0</v>
      </c>
      <c r="G9" s="12">
        <f t="shared" si="0"/>
        <v>0</v>
      </c>
      <c r="H9" s="6">
        <f t="shared" si="1"/>
        <v>0</v>
      </c>
      <c r="I9" s="6">
        <f t="shared" si="2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 spans="1:26">
      <c r="A10" s="3"/>
      <c r="B10" s="9">
        <v>9789460621017</v>
      </c>
      <c r="C10" s="10" t="s">
        <v>49</v>
      </c>
      <c r="D10" s="10" t="s">
        <v>46</v>
      </c>
      <c r="E10" s="6">
        <v>5.5</v>
      </c>
      <c r="F10" s="11">
        <v>0</v>
      </c>
      <c r="G10" s="12">
        <f t="shared" si="0"/>
        <v>0</v>
      </c>
      <c r="H10" s="6">
        <f t="shared" si="1"/>
        <v>0</v>
      </c>
      <c r="I10" s="6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 spans="1:26">
      <c r="A11" s="3"/>
      <c r="B11" s="9">
        <v>9789460621109</v>
      </c>
      <c r="C11" s="10" t="s">
        <v>50</v>
      </c>
      <c r="D11" s="10" t="s">
        <v>46</v>
      </c>
      <c r="E11" s="6">
        <v>9.5</v>
      </c>
      <c r="F11" s="11">
        <v>0</v>
      </c>
      <c r="G11" s="12">
        <f t="shared" si="0"/>
        <v>0</v>
      </c>
      <c r="H11" s="6">
        <f t="shared" si="1"/>
        <v>0</v>
      </c>
      <c r="I11" s="6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 spans="1:26">
      <c r="A12" s="3"/>
      <c r="B12" s="9">
        <v>9789460621215</v>
      </c>
      <c r="C12" s="10" t="s">
        <v>51</v>
      </c>
      <c r="D12" s="10" t="s">
        <v>46</v>
      </c>
      <c r="E12" s="6">
        <v>5.5</v>
      </c>
      <c r="F12" s="11">
        <v>0</v>
      </c>
      <c r="G12" s="12">
        <f t="shared" si="0"/>
        <v>0</v>
      </c>
      <c r="H12" s="6">
        <f t="shared" si="1"/>
        <v>0</v>
      </c>
      <c r="I12" s="6">
        <f t="shared" si="2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 spans="1:26">
      <c r="A13" s="3"/>
      <c r="B13" s="9">
        <v>9789460621093</v>
      </c>
      <c r="C13" s="10" t="s">
        <v>52</v>
      </c>
      <c r="D13" s="10" t="s">
        <v>46</v>
      </c>
      <c r="E13" s="6">
        <v>9.5</v>
      </c>
      <c r="F13" s="11">
        <v>0</v>
      </c>
      <c r="G13" s="12">
        <f t="shared" si="0"/>
        <v>0</v>
      </c>
      <c r="H13" s="6">
        <f t="shared" si="1"/>
        <v>0</v>
      </c>
      <c r="I13" s="6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 spans="1:26">
      <c r="A14" s="3"/>
      <c r="B14" s="9">
        <v>9789460621123</v>
      </c>
      <c r="C14" s="10" t="s">
        <v>53</v>
      </c>
      <c r="D14" s="10" t="s">
        <v>46</v>
      </c>
      <c r="E14" s="6">
        <v>5.5</v>
      </c>
      <c r="F14" s="11">
        <v>0</v>
      </c>
      <c r="G14" s="12">
        <f t="shared" si="0"/>
        <v>0</v>
      </c>
      <c r="H14" s="6">
        <f t="shared" si="1"/>
        <v>0</v>
      </c>
      <c r="I14" s="6">
        <f t="shared" si="2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 spans="1:26">
      <c r="A15" s="3"/>
      <c r="B15" s="9">
        <v>9789460621079</v>
      </c>
      <c r="C15" s="10" t="s">
        <v>54</v>
      </c>
      <c r="D15" s="10" t="s">
        <v>46</v>
      </c>
      <c r="E15" s="6">
        <v>9.5</v>
      </c>
      <c r="F15" s="11">
        <v>0</v>
      </c>
      <c r="G15" s="12">
        <f t="shared" si="0"/>
        <v>0</v>
      </c>
      <c r="H15" s="6">
        <f t="shared" si="1"/>
        <v>0</v>
      </c>
      <c r="I15" s="6">
        <f t="shared" si="2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 spans="1:26">
      <c r="A16" s="3"/>
      <c r="B16" s="9">
        <v>9789460621147</v>
      </c>
      <c r="C16" s="10" t="s">
        <v>55</v>
      </c>
      <c r="D16" s="10" t="s">
        <v>46</v>
      </c>
      <c r="E16" s="6">
        <v>5.5</v>
      </c>
      <c r="F16" s="11">
        <v>0</v>
      </c>
      <c r="G16" s="12">
        <f t="shared" si="0"/>
        <v>0</v>
      </c>
      <c r="H16" s="6">
        <f t="shared" si="1"/>
        <v>0</v>
      </c>
      <c r="I16" s="6">
        <f t="shared" si="2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 spans="1:26">
      <c r="A17" s="3"/>
      <c r="B17" s="9">
        <v>9789460621000</v>
      </c>
      <c r="C17" s="10" t="s">
        <v>56</v>
      </c>
      <c r="D17" s="10" t="s">
        <v>46</v>
      </c>
      <c r="E17" s="6">
        <v>9.5</v>
      </c>
      <c r="F17" s="11">
        <v>0</v>
      </c>
      <c r="G17" s="12">
        <f t="shared" si="0"/>
        <v>0</v>
      </c>
      <c r="H17" s="6">
        <f t="shared" si="1"/>
        <v>0</v>
      </c>
      <c r="I17" s="6">
        <f t="shared" si="2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 spans="1:26">
      <c r="A18" s="3"/>
      <c r="B18" s="9">
        <v>9789460621130</v>
      </c>
      <c r="C18" s="10" t="s">
        <v>57</v>
      </c>
      <c r="D18" s="10" t="s">
        <v>46</v>
      </c>
      <c r="E18" s="6">
        <v>5.5</v>
      </c>
      <c r="F18" s="11">
        <v>0</v>
      </c>
      <c r="G18" s="12">
        <f t="shared" si="0"/>
        <v>0</v>
      </c>
      <c r="H18" s="6">
        <f t="shared" si="1"/>
        <v>0</v>
      </c>
      <c r="I18" s="6">
        <f t="shared" si="2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 spans="1:26">
      <c r="A19" s="3"/>
      <c r="B19" s="9" t="s">
        <v>58</v>
      </c>
      <c r="C19" s="10" t="s">
        <v>59</v>
      </c>
      <c r="D19" s="10" t="s">
        <v>46</v>
      </c>
      <c r="E19" s="6">
        <v>25</v>
      </c>
      <c r="F19" s="11">
        <v>0</v>
      </c>
      <c r="G19" s="12">
        <f t="shared" si="0"/>
        <v>0</v>
      </c>
      <c r="H19" s="6">
        <f t="shared" si="1"/>
        <v>0</v>
      </c>
      <c r="I19" s="6">
        <f t="shared" si="2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 spans="1:26">
      <c r="A20" s="3"/>
      <c r="B20" s="9" t="s">
        <v>60</v>
      </c>
      <c r="C20" s="10" t="s">
        <v>61</v>
      </c>
      <c r="D20" s="10" t="s">
        <v>46</v>
      </c>
      <c r="E20" s="6">
        <v>35</v>
      </c>
      <c r="F20" s="11">
        <v>0</v>
      </c>
      <c r="G20" s="12">
        <f t="shared" si="0"/>
        <v>0</v>
      </c>
      <c r="H20" s="6">
        <f t="shared" si="1"/>
        <v>0</v>
      </c>
      <c r="I20" s="6">
        <f t="shared" si="2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 spans="1:26">
      <c r="A21" s="3"/>
      <c r="B21" s="9"/>
      <c r="C21" s="10"/>
      <c r="D21" s="10"/>
      <c r="E21" s="6"/>
      <c r="F21" s="6"/>
      <c r="G21" s="12"/>
      <c r="H21" s="6"/>
      <c r="I21" s="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 spans="1:26">
      <c r="A22" s="3"/>
      <c r="B22" s="9">
        <v>9789460621208</v>
      </c>
      <c r="C22" s="10" t="s">
        <v>62</v>
      </c>
      <c r="D22" s="10" t="s">
        <v>63</v>
      </c>
      <c r="E22" s="6">
        <v>9.5</v>
      </c>
      <c r="F22" s="11">
        <v>0</v>
      </c>
      <c r="G22" s="12">
        <f t="shared" ref="G22:G30" si="3">IF(F22&lt;10,0%,IF(F22&lt;25,5%,IF(F22&lt;100,10%,15%)))</f>
        <v>0</v>
      </c>
      <c r="H22" s="6">
        <f t="shared" ref="H22:H30" si="4">E22*F22*G22</f>
        <v>0</v>
      </c>
      <c r="I22" s="6">
        <f t="shared" ref="I22:I30" si="5">E22*F22-H22</f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 spans="1:26">
      <c r="A23" s="3"/>
      <c r="B23" s="9">
        <v>9789460621345</v>
      </c>
      <c r="C23" s="10" t="s">
        <v>64</v>
      </c>
      <c r="D23" s="10" t="s">
        <v>63</v>
      </c>
      <c r="E23" s="6">
        <v>15</v>
      </c>
      <c r="F23" s="11">
        <v>0</v>
      </c>
      <c r="G23" s="12">
        <f t="shared" si="3"/>
        <v>0</v>
      </c>
      <c r="H23" s="6">
        <f t="shared" si="4"/>
        <v>0</v>
      </c>
      <c r="I23" s="6">
        <f t="shared" si="5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 spans="1:26">
      <c r="A24" s="3"/>
      <c r="B24" s="9">
        <v>9789460621802</v>
      </c>
      <c r="C24" s="10" t="s">
        <v>65</v>
      </c>
      <c r="D24" s="10" t="s">
        <v>63</v>
      </c>
      <c r="E24" s="6">
        <v>15</v>
      </c>
      <c r="F24" s="11">
        <v>0</v>
      </c>
      <c r="G24" s="12">
        <f t="shared" si="3"/>
        <v>0</v>
      </c>
      <c r="H24" s="6">
        <f t="shared" si="4"/>
        <v>0</v>
      </c>
      <c r="I24" s="6">
        <f t="shared" si="5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 spans="1:26">
      <c r="A25" s="3"/>
      <c r="B25" s="9">
        <v>9789460621291</v>
      </c>
      <c r="C25" s="10" t="s">
        <v>66</v>
      </c>
      <c r="D25" s="10" t="s">
        <v>63</v>
      </c>
      <c r="E25" s="6">
        <v>13.5</v>
      </c>
      <c r="F25" s="11">
        <v>0</v>
      </c>
      <c r="G25" s="12">
        <f t="shared" si="3"/>
        <v>0</v>
      </c>
      <c r="H25" s="6">
        <f t="shared" si="4"/>
        <v>0</v>
      </c>
      <c r="I25" s="6">
        <f t="shared" si="5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 spans="1:26">
      <c r="A26" s="3"/>
      <c r="B26" s="9" t="s">
        <v>67</v>
      </c>
      <c r="C26" s="10" t="s">
        <v>68</v>
      </c>
      <c r="D26" s="10" t="s">
        <v>63</v>
      </c>
      <c r="E26" s="6">
        <v>25</v>
      </c>
      <c r="F26" s="11">
        <v>0</v>
      </c>
      <c r="G26" s="12">
        <f t="shared" si="3"/>
        <v>0</v>
      </c>
      <c r="H26" s="6">
        <f t="shared" si="4"/>
        <v>0</v>
      </c>
      <c r="I26" s="6">
        <f t="shared" si="5"/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 spans="1:26">
      <c r="A27" s="3"/>
      <c r="B27" s="9">
        <v>9789460621833</v>
      </c>
      <c r="C27" s="10" t="s">
        <v>69</v>
      </c>
      <c r="D27" s="10" t="s">
        <v>63</v>
      </c>
      <c r="E27" s="6">
        <v>17.5</v>
      </c>
      <c r="F27" s="11">
        <v>0</v>
      </c>
      <c r="G27" s="12">
        <f t="shared" si="3"/>
        <v>0</v>
      </c>
      <c r="H27" s="6">
        <f t="shared" si="4"/>
        <v>0</v>
      </c>
      <c r="I27" s="6">
        <f t="shared" si="5"/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 spans="1:26">
      <c r="A28" s="3"/>
      <c r="B28" s="9">
        <v>9789460621451</v>
      </c>
      <c r="C28" s="10" t="s">
        <v>70</v>
      </c>
      <c r="D28" s="10" t="s">
        <v>63</v>
      </c>
      <c r="E28" s="6">
        <v>10</v>
      </c>
      <c r="F28" s="11">
        <v>0</v>
      </c>
      <c r="G28" s="12">
        <f t="shared" si="3"/>
        <v>0</v>
      </c>
      <c r="H28" s="6">
        <f t="shared" si="4"/>
        <v>0</v>
      </c>
      <c r="I28" s="6">
        <f t="shared" si="5"/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 spans="1:26">
      <c r="A29" s="3"/>
      <c r="B29" s="9">
        <v>9789460621734</v>
      </c>
      <c r="C29" s="10" t="s">
        <v>71</v>
      </c>
      <c r="D29" s="10" t="s">
        <v>63</v>
      </c>
      <c r="E29" s="6">
        <v>5</v>
      </c>
      <c r="F29" s="11">
        <v>0</v>
      </c>
      <c r="G29" s="12">
        <f t="shared" si="3"/>
        <v>0</v>
      </c>
      <c r="H29" s="6">
        <f t="shared" si="4"/>
        <v>0</v>
      </c>
      <c r="I29" s="6">
        <f t="shared" si="5"/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 spans="1:26">
      <c r="A30" s="3"/>
      <c r="B30" s="9">
        <v>9789460621901</v>
      </c>
      <c r="C30" s="10" t="s">
        <v>73</v>
      </c>
      <c r="D30" s="10" t="s">
        <v>63</v>
      </c>
      <c r="E30" s="6">
        <v>5</v>
      </c>
      <c r="F30" s="11">
        <v>0</v>
      </c>
      <c r="G30" s="12">
        <f t="shared" si="3"/>
        <v>0</v>
      </c>
      <c r="H30" s="6">
        <f t="shared" si="4"/>
        <v>0</v>
      </c>
      <c r="I30" s="6">
        <f t="shared" si="5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 spans="1:26">
      <c r="A31" s="3"/>
      <c r="B31" s="9"/>
      <c r="C31" s="10"/>
      <c r="D31" s="10"/>
      <c r="E31" s="6"/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 spans="1:26">
      <c r="A32" s="3"/>
      <c r="B32" s="9">
        <v>9789460621246</v>
      </c>
      <c r="C32" s="10" t="s">
        <v>74</v>
      </c>
      <c r="D32" s="10" t="s">
        <v>75</v>
      </c>
      <c r="E32" s="6">
        <v>15</v>
      </c>
      <c r="F32" s="11">
        <v>0</v>
      </c>
      <c r="G32" s="12">
        <f t="shared" ref="G32:G33" si="6">IF(F32&lt;10,0%,IF(F32&lt;25,5%,IF(F32&lt;100,10%,15%)))</f>
        <v>0</v>
      </c>
      <c r="H32" s="6">
        <f t="shared" ref="H32:H33" si="7">E32*F32*G32</f>
        <v>0</v>
      </c>
      <c r="I32" s="6">
        <f t="shared" ref="I32:I33" si="8">E32*F32-H32</f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 spans="1:26">
      <c r="A33" s="3"/>
      <c r="B33" s="9">
        <v>9789460622021</v>
      </c>
      <c r="C33" s="10" t="s">
        <v>76</v>
      </c>
      <c r="D33" s="10" t="s">
        <v>75</v>
      </c>
      <c r="E33" s="6">
        <v>15</v>
      </c>
      <c r="F33" s="11">
        <v>0</v>
      </c>
      <c r="G33" s="12">
        <f t="shared" si="6"/>
        <v>0</v>
      </c>
      <c r="H33" s="6">
        <f t="shared" si="7"/>
        <v>0</v>
      </c>
      <c r="I33" s="6">
        <f t="shared" si="8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 spans="1:26">
      <c r="A34" s="15"/>
      <c r="B34" s="9"/>
      <c r="C34" s="3"/>
      <c r="D34" s="3"/>
      <c r="E34" s="6"/>
      <c r="F34" s="6"/>
      <c r="G34" s="3"/>
      <c r="H34" s="3"/>
      <c r="I34" s="3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 spans="1:26">
      <c r="A35" s="3"/>
      <c r="B35" s="9">
        <v>9789460621659</v>
      </c>
      <c r="C35" s="3" t="s">
        <v>77</v>
      </c>
      <c r="D35" s="3" t="s">
        <v>78</v>
      </c>
      <c r="E35" s="6">
        <v>15</v>
      </c>
      <c r="F35" s="11">
        <v>0</v>
      </c>
      <c r="G35" s="12">
        <f t="shared" ref="G35:G41" si="9">IF(F35&lt;10,0%,IF(F35&lt;25,5%,IF(F35&lt;100,10%,15%)))</f>
        <v>0</v>
      </c>
      <c r="H35" s="6">
        <f t="shared" ref="H35:H41" si="10">E35*F35*G35</f>
        <v>0</v>
      </c>
      <c r="I35" s="6">
        <f t="shared" ref="I35:I41" si="11">E35*F35-H35</f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 spans="1:26">
      <c r="A36" s="3"/>
      <c r="B36" s="9">
        <v>9789460621673</v>
      </c>
      <c r="C36" s="3" t="s">
        <v>79</v>
      </c>
      <c r="D36" s="3" t="s">
        <v>78</v>
      </c>
      <c r="E36" s="6">
        <v>15</v>
      </c>
      <c r="F36" s="11">
        <v>0</v>
      </c>
      <c r="G36" s="12">
        <f t="shared" si="9"/>
        <v>0</v>
      </c>
      <c r="H36" s="6">
        <f t="shared" si="10"/>
        <v>0</v>
      </c>
      <c r="I36" s="6">
        <f t="shared" si="11"/>
        <v>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 spans="1:26">
      <c r="A37" s="3"/>
      <c r="B37" s="9">
        <v>9789460621697</v>
      </c>
      <c r="C37" s="14" t="s">
        <v>80</v>
      </c>
      <c r="D37" s="3" t="s">
        <v>78</v>
      </c>
      <c r="E37" s="6">
        <v>12</v>
      </c>
      <c r="F37" s="11">
        <v>0</v>
      </c>
      <c r="G37" s="12">
        <f t="shared" si="9"/>
        <v>0</v>
      </c>
      <c r="H37" s="6">
        <f t="shared" si="10"/>
        <v>0</v>
      </c>
      <c r="I37" s="6">
        <f t="shared" si="11"/>
        <v>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 spans="1:26">
      <c r="A38" s="3"/>
      <c r="B38" s="9">
        <v>9789460621727</v>
      </c>
      <c r="C38" s="3" t="s">
        <v>81</v>
      </c>
      <c r="D38" s="3" t="s">
        <v>78</v>
      </c>
      <c r="E38" s="6">
        <v>12</v>
      </c>
      <c r="F38" s="11">
        <v>0</v>
      </c>
      <c r="G38" s="12">
        <f t="shared" si="9"/>
        <v>0</v>
      </c>
      <c r="H38" s="6">
        <f t="shared" si="10"/>
        <v>0</v>
      </c>
      <c r="I38" s="6">
        <f t="shared" si="11"/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 spans="1:26">
      <c r="A39" s="3"/>
      <c r="B39" s="16">
        <v>9789460621741</v>
      </c>
      <c r="C39" s="3" t="s">
        <v>82</v>
      </c>
      <c r="D39" s="3" t="s">
        <v>78</v>
      </c>
      <c r="E39" s="6">
        <v>12</v>
      </c>
      <c r="F39" s="11">
        <v>0</v>
      </c>
      <c r="G39" s="12">
        <f t="shared" si="9"/>
        <v>0</v>
      </c>
      <c r="H39" s="6">
        <f t="shared" si="10"/>
        <v>0</v>
      </c>
      <c r="I39" s="6">
        <f t="shared" si="11"/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 spans="1:26">
      <c r="A40" s="3"/>
      <c r="B40" s="16">
        <v>9789460621758</v>
      </c>
      <c r="C40" s="3" t="s">
        <v>83</v>
      </c>
      <c r="D40" s="3" t="s">
        <v>78</v>
      </c>
      <c r="E40" s="6">
        <v>5</v>
      </c>
      <c r="F40" s="11">
        <v>0</v>
      </c>
      <c r="G40" s="12">
        <f t="shared" si="9"/>
        <v>0</v>
      </c>
      <c r="H40" s="6">
        <f t="shared" si="10"/>
        <v>0</v>
      </c>
      <c r="I40" s="6">
        <f t="shared" si="11"/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 spans="1:26">
      <c r="A41" s="3"/>
      <c r="B41" s="16">
        <v>9789460621789</v>
      </c>
      <c r="C41" s="3" t="s">
        <v>84</v>
      </c>
      <c r="D41" s="3" t="s">
        <v>78</v>
      </c>
      <c r="E41" s="6">
        <v>5</v>
      </c>
      <c r="F41" s="11">
        <v>0</v>
      </c>
      <c r="G41" s="12">
        <f t="shared" si="9"/>
        <v>0</v>
      </c>
      <c r="H41" s="6">
        <f t="shared" si="10"/>
        <v>0</v>
      </c>
      <c r="I41" s="6">
        <f t="shared" si="11"/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 spans="1:26">
      <c r="A42" s="3"/>
      <c r="B42" s="16"/>
      <c r="C42" s="3"/>
      <c r="D42" s="3"/>
      <c r="E42" s="6"/>
      <c r="F42" s="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 spans="1:26">
      <c r="A43" s="3"/>
      <c r="B43" s="17" t="s">
        <v>37</v>
      </c>
      <c r="C43" s="15" t="s">
        <v>85</v>
      </c>
      <c r="D43" s="15" t="s">
        <v>39</v>
      </c>
      <c r="E43" s="21"/>
      <c r="F43" s="6"/>
      <c r="G43" s="15"/>
      <c r="H43" s="15"/>
      <c r="I43" s="1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 spans="1:26">
      <c r="A44" s="3"/>
      <c r="B44" s="16" t="s">
        <v>86</v>
      </c>
      <c r="C44" s="10" t="s">
        <v>87</v>
      </c>
      <c r="D44" s="10" t="s">
        <v>46</v>
      </c>
      <c r="E44" s="6">
        <v>15</v>
      </c>
      <c r="F44" s="11">
        <v>0</v>
      </c>
      <c r="G44" s="12">
        <f t="shared" ref="G44:G50" si="12">IF(F44&lt;10,0%,IF(F44&lt;25,5%,IF(F44&lt;100,10%,15%)))</f>
        <v>0</v>
      </c>
      <c r="H44" s="6">
        <f t="shared" ref="H44:H50" si="13">E44*F44*G44</f>
        <v>0</v>
      </c>
      <c r="I44" s="6">
        <f t="shared" ref="I44:I50" si="14">E44*F44-H44</f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 spans="1:26">
      <c r="A45" s="3"/>
      <c r="B45" s="16" t="s">
        <v>88</v>
      </c>
      <c r="C45" s="10" t="s">
        <v>89</v>
      </c>
      <c r="D45" s="10" t="s">
        <v>46</v>
      </c>
      <c r="E45" s="6">
        <v>15</v>
      </c>
      <c r="F45" s="11">
        <v>0</v>
      </c>
      <c r="G45" s="12">
        <f t="shared" si="12"/>
        <v>0</v>
      </c>
      <c r="H45" s="6">
        <f t="shared" si="13"/>
        <v>0</v>
      </c>
      <c r="I45" s="6">
        <f t="shared" si="14"/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 spans="1:26">
      <c r="A46" s="3"/>
      <c r="B46" s="16" t="s">
        <v>90</v>
      </c>
      <c r="C46" s="10" t="s">
        <v>91</v>
      </c>
      <c r="D46" s="10" t="s">
        <v>46</v>
      </c>
      <c r="E46" s="6">
        <v>15</v>
      </c>
      <c r="F46" s="11">
        <v>0</v>
      </c>
      <c r="G46" s="12">
        <f t="shared" si="12"/>
        <v>0</v>
      </c>
      <c r="H46" s="6">
        <f t="shared" si="13"/>
        <v>0</v>
      </c>
      <c r="I46" s="6">
        <f t="shared" si="14"/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 spans="1:26">
      <c r="A47" s="3"/>
      <c r="B47" s="16" t="s">
        <v>92</v>
      </c>
      <c r="C47" s="10" t="s">
        <v>93</v>
      </c>
      <c r="D47" s="10" t="s">
        <v>46</v>
      </c>
      <c r="E47" s="6">
        <v>15</v>
      </c>
      <c r="F47" s="11">
        <v>0</v>
      </c>
      <c r="G47" s="12">
        <f t="shared" si="12"/>
        <v>0</v>
      </c>
      <c r="H47" s="6">
        <f t="shared" si="13"/>
        <v>0</v>
      </c>
      <c r="I47" s="6">
        <f t="shared" si="14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 spans="1:26">
      <c r="A48" s="3"/>
      <c r="B48" s="16" t="s">
        <v>94</v>
      </c>
      <c r="C48" s="10" t="s">
        <v>95</v>
      </c>
      <c r="D48" s="10" t="s">
        <v>46</v>
      </c>
      <c r="E48" s="6">
        <v>15</v>
      </c>
      <c r="F48" s="11">
        <v>0</v>
      </c>
      <c r="G48" s="12">
        <f t="shared" si="12"/>
        <v>0</v>
      </c>
      <c r="H48" s="6">
        <f t="shared" si="13"/>
        <v>0</v>
      </c>
      <c r="I48" s="6">
        <f t="shared" si="14"/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 spans="1:26">
      <c r="A49" s="3"/>
      <c r="B49" s="16" t="s">
        <v>96</v>
      </c>
      <c r="C49" s="10" t="s">
        <v>97</v>
      </c>
      <c r="D49" s="10" t="s">
        <v>46</v>
      </c>
      <c r="E49" s="6">
        <v>15</v>
      </c>
      <c r="F49" s="11">
        <v>0</v>
      </c>
      <c r="G49" s="12">
        <f t="shared" si="12"/>
        <v>0</v>
      </c>
      <c r="H49" s="6">
        <f t="shared" si="13"/>
        <v>0</v>
      </c>
      <c r="I49" s="6">
        <f t="shared" si="14"/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 spans="1:26">
      <c r="A50" s="3"/>
      <c r="B50" s="16" t="s">
        <v>98</v>
      </c>
      <c r="C50" s="3" t="s">
        <v>99</v>
      </c>
      <c r="D50" s="10" t="s">
        <v>46</v>
      </c>
      <c r="E50" s="6">
        <v>89</v>
      </c>
      <c r="F50" s="11">
        <v>0</v>
      </c>
      <c r="G50" s="12">
        <f t="shared" si="12"/>
        <v>0</v>
      </c>
      <c r="H50" s="6">
        <f t="shared" si="13"/>
        <v>0</v>
      </c>
      <c r="I50" s="6">
        <f t="shared" si="14"/>
        <v>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 spans="1:26">
      <c r="A51" s="3"/>
      <c r="B51" s="16"/>
      <c r="C51" s="3"/>
      <c r="D51" s="3"/>
      <c r="E51" s="3"/>
      <c r="F51" s="3"/>
      <c r="G51" s="3"/>
      <c r="H51" s="3"/>
      <c r="I51" s="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 spans="1:26">
      <c r="A52" s="3"/>
      <c r="B52" s="16"/>
      <c r="C52" s="3"/>
      <c r="D52" s="3"/>
      <c r="E52" s="3"/>
      <c r="F52" s="3"/>
      <c r="G52" s="3"/>
      <c r="H52" s="3"/>
      <c r="I52" s="15" t="s">
        <v>100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 spans="1:26">
      <c r="A53" s="3"/>
      <c r="B53" s="16"/>
      <c r="C53" s="3"/>
      <c r="D53" s="3"/>
      <c r="E53" s="3"/>
      <c r="F53" s="3"/>
      <c r="G53" s="3"/>
      <c r="H53" s="3"/>
      <c r="I53" s="6">
        <f>SUM(I7:I50)</f>
        <v>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 spans="1:26">
      <c r="A54" s="3"/>
      <c r="B54" s="1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 spans="1:26">
      <c r="A55" s="3"/>
      <c r="B55" s="1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 spans="1:26">
      <c r="A56" s="3"/>
      <c r="B56" s="1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 spans="1:26">
      <c r="A57" s="3"/>
      <c r="B57" s="1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pageMargins left="0.7" right="0.7" top="0.75" bottom="0.75" header="0" footer="0"/>
  <pageSetup paperSize="1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Z998"/>
  <sheetViews>
    <sheetView workbookViewId="0">
      <selection activeCell="A1" sqref="A1"/>
    </sheetView>
  </sheetViews>
  <sheetFormatPr defaultColWidth="11.1666666666667" defaultRowHeight="15" customHeight="1"/>
  <cols>
    <col min="1" max="1" width="8.5" customWidth="1"/>
    <col min="2" max="2" width="17.5" customWidth="1"/>
    <col min="3" max="3" width="51.1666666666667" customWidth="1"/>
    <col min="4" max="4" width="17.1666666666667" customWidth="1"/>
    <col min="5" max="5" width="12.1666666666667" customWidth="1"/>
    <col min="6" max="7" width="8.5" customWidth="1"/>
    <col min="8" max="8" width="10.8333333333333" customWidth="1"/>
    <col min="9" max="26" width="8.5" customWidth="1"/>
  </cols>
  <sheetData>
    <row r="1" ht="15.75" customHeight="1" spans="1: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3.25" spans="1:26">
      <c r="A2" s="3"/>
      <c r="B2" s="4" t="str">
        <f>Gegevens!B2</f>
        <v>Bestelformulier licenties 2024-2025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 spans="1:26">
      <c r="A3" s="3"/>
      <c r="B3" s="5" t="s">
        <v>36</v>
      </c>
      <c r="C3" s="3"/>
      <c r="D3" s="24" t="s">
        <v>22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 spans="1: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 spans="1:26">
      <c r="A5" s="3"/>
      <c r="B5" s="3"/>
      <c r="C5" s="3"/>
      <c r="D5" s="3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 spans="1:26">
      <c r="A6" s="7"/>
      <c r="B6" s="8" t="s">
        <v>37</v>
      </c>
      <c r="C6" s="7" t="s">
        <v>38</v>
      </c>
      <c r="D6" s="7" t="s">
        <v>39</v>
      </c>
      <c r="E6" s="7" t="s">
        <v>40</v>
      </c>
      <c r="F6" s="7" t="s">
        <v>41</v>
      </c>
      <c r="G6" s="7" t="s">
        <v>42</v>
      </c>
      <c r="H6" s="7" t="s">
        <v>43</v>
      </c>
      <c r="I6" s="7" t="s">
        <v>44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75" customHeight="1" spans="1:26">
      <c r="A7" s="3"/>
      <c r="B7" s="9">
        <v>9789460620966</v>
      </c>
      <c r="C7" s="10" t="s">
        <v>45</v>
      </c>
      <c r="D7" s="10" t="s">
        <v>46</v>
      </c>
      <c r="E7" s="6">
        <v>9.5</v>
      </c>
      <c r="F7" s="11">
        <v>0</v>
      </c>
      <c r="G7" s="12">
        <f t="shared" ref="G7:G20" si="0">IF(F7&lt;10,0%,IF(F7&lt;25,5%,IF(F7&lt;100,10%,15%)))</f>
        <v>0</v>
      </c>
      <c r="H7" s="6">
        <f t="shared" ref="H7:H20" si="1">E7*F7*G7</f>
        <v>0</v>
      </c>
      <c r="I7" s="6">
        <f t="shared" ref="I7:I20" si="2">E7*F7-H7</f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 spans="1:26">
      <c r="A8" s="3"/>
      <c r="B8" s="9">
        <v>9789460621154</v>
      </c>
      <c r="C8" s="10" t="s">
        <v>47</v>
      </c>
      <c r="D8" s="10" t="s">
        <v>46</v>
      </c>
      <c r="E8" s="6">
        <v>5.5</v>
      </c>
      <c r="F8" s="11">
        <v>0</v>
      </c>
      <c r="G8" s="12">
        <f t="shared" si="0"/>
        <v>0</v>
      </c>
      <c r="H8" s="6">
        <f t="shared" si="1"/>
        <v>0</v>
      </c>
      <c r="I8" s="6">
        <f t="shared" si="2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 spans="1:26">
      <c r="A9" s="3"/>
      <c r="B9" s="9">
        <v>9789460621086</v>
      </c>
      <c r="C9" s="10" t="s">
        <v>48</v>
      </c>
      <c r="D9" s="10" t="s">
        <v>46</v>
      </c>
      <c r="E9" s="6">
        <v>9.5</v>
      </c>
      <c r="F9" s="11">
        <v>0</v>
      </c>
      <c r="G9" s="12">
        <f t="shared" si="0"/>
        <v>0</v>
      </c>
      <c r="H9" s="6">
        <f t="shared" si="1"/>
        <v>0</v>
      </c>
      <c r="I9" s="6">
        <f t="shared" si="2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 spans="1:26">
      <c r="A10" s="3"/>
      <c r="B10" s="9">
        <v>9789460621017</v>
      </c>
      <c r="C10" s="10" t="s">
        <v>49</v>
      </c>
      <c r="D10" s="10" t="s">
        <v>46</v>
      </c>
      <c r="E10" s="6">
        <v>5.5</v>
      </c>
      <c r="F10" s="11">
        <v>0</v>
      </c>
      <c r="G10" s="12">
        <f t="shared" si="0"/>
        <v>0</v>
      </c>
      <c r="H10" s="6">
        <f t="shared" si="1"/>
        <v>0</v>
      </c>
      <c r="I10" s="6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 spans="1:26">
      <c r="A11" s="3"/>
      <c r="B11" s="9">
        <v>9789460621109</v>
      </c>
      <c r="C11" s="10" t="s">
        <v>50</v>
      </c>
      <c r="D11" s="10" t="s">
        <v>46</v>
      </c>
      <c r="E11" s="6">
        <v>9.5</v>
      </c>
      <c r="F11" s="11">
        <v>0</v>
      </c>
      <c r="G11" s="12">
        <f t="shared" si="0"/>
        <v>0</v>
      </c>
      <c r="H11" s="6">
        <f t="shared" si="1"/>
        <v>0</v>
      </c>
      <c r="I11" s="6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 spans="1:26">
      <c r="A12" s="3"/>
      <c r="B12" s="9">
        <v>9789460621215</v>
      </c>
      <c r="C12" s="10" t="s">
        <v>51</v>
      </c>
      <c r="D12" s="10" t="s">
        <v>46</v>
      </c>
      <c r="E12" s="6">
        <v>5.5</v>
      </c>
      <c r="F12" s="11">
        <v>0</v>
      </c>
      <c r="G12" s="12">
        <f t="shared" si="0"/>
        <v>0</v>
      </c>
      <c r="H12" s="6">
        <f t="shared" si="1"/>
        <v>0</v>
      </c>
      <c r="I12" s="6">
        <f t="shared" si="2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 spans="1:26">
      <c r="A13" s="3"/>
      <c r="B13" s="9">
        <v>9789460621093</v>
      </c>
      <c r="C13" s="10" t="s">
        <v>52</v>
      </c>
      <c r="D13" s="10" t="s">
        <v>46</v>
      </c>
      <c r="E13" s="6">
        <v>9.5</v>
      </c>
      <c r="F13" s="11">
        <v>0</v>
      </c>
      <c r="G13" s="12">
        <f t="shared" si="0"/>
        <v>0</v>
      </c>
      <c r="H13" s="6">
        <f t="shared" si="1"/>
        <v>0</v>
      </c>
      <c r="I13" s="6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 spans="1:26">
      <c r="A14" s="3"/>
      <c r="B14" s="9">
        <v>9789460621123</v>
      </c>
      <c r="C14" s="10" t="s">
        <v>53</v>
      </c>
      <c r="D14" s="10" t="s">
        <v>46</v>
      </c>
      <c r="E14" s="6">
        <v>5.5</v>
      </c>
      <c r="F14" s="11">
        <v>0</v>
      </c>
      <c r="G14" s="12">
        <f t="shared" si="0"/>
        <v>0</v>
      </c>
      <c r="H14" s="6">
        <f t="shared" si="1"/>
        <v>0</v>
      </c>
      <c r="I14" s="6">
        <f t="shared" si="2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 spans="1:26">
      <c r="A15" s="3"/>
      <c r="B15" s="9">
        <v>9789460621079</v>
      </c>
      <c r="C15" s="10" t="s">
        <v>54</v>
      </c>
      <c r="D15" s="10" t="s">
        <v>46</v>
      </c>
      <c r="E15" s="6">
        <v>9.5</v>
      </c>
      <c r="F15" s="11">
        <v>0</v>
      </c>
      <c r="G15" s="12">
        <f t="shared" si="0"/>
        <v>0</v>
      </c>
      <c r="H15" s="6">
        <f t="shared" si="1"/>
        <v>0</v>
      </c>
      <c r="I15" s="6">
        <f t="shared" si="2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 spans="1:26">
      <c r="A16" s="3"/>
      <c r="B16" s="9">
        <v>9789460621147</v>
      </c>
      <c r="C16" s="10" t="s">
        <v>55</v>
      </c>
      <c r="D16" s="10" t="s">
        <v>46</v>
      </c>
      <c r="E16" s="6">
        <v>5.5</v>
      </c>
      <c r="F16" s="11">
        <v>0</v>
      </c>
      <c r="G16" s="12">
        <f t="shared" si="0"/>
        <v>0</v>
      </c>
      <c r="H16" s="6">
        <f t="shared" si="1"/>
        <v>0</v>
      </c>
      <c r="I16" s="6">
        <f t="shared" si="2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 spans="1:26">
      <c r="A17" s="3"/>
      <c r="B17" s="9">
        <v>9789460621000</v>
      </c>
      <c r="C17" s="10" t="s">
        <v>56</v>
      </c>
      <c r="D17" s="10" t="s">
        <v>46</v>
      </c>
      <c r="E17" s="6">
        <v>9.5</v>
      </c>
      <c r="F17" s="11">
        <v>0</v>
      </c>
      <c r="G17" s="12">
        <f t="shared" si="0"/>
        <v>0</v>
      </c>
      <c r="H17" s="6">
        <f t="shared" si="1"/>
        <v>0</v>
      </c>
      <c r="I17" s="6">
        <f t="shared" si="2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 spans="1:26">
      <c r="A18" s="3"/>
      <c r="B18" s="9">
        <v>9789460621130</v>
      </c>
      <c r="C18" s="10" t="s">
        <v>57</v>
      </c>
      <c r="D18" s="10" t="s">
        <v>46</v>
      </c>
      <c r="E18" s="6">
        <v>5.5</v>
      </c>
      <c r="F18" s="11">
        <v>0</v>
      </c>
      <c r="G18" s="12">
        <f t="shared" si="0"/>
        <v>0</v>
      </c>
      <c r="H18" s="6">
        <f t="shared" si="1"/>
        <v>0</v>
      </c>
      <c r="I18" s="6">
        <f t="shared" si="2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 spans="1:26">
      <c r="A19" s="3"/>
      <c r="B19" s="9" t="s">
        <v>58</v>
      </c>
      <c r="C19" s="10" t="s">
        <v>59</v>
      </c>
      <c r="D19" s="10" t="s">
        <v>46</v>
      </c>
      <c r="E19" s="6">
        <v>25</v>
      </c>
      <c r="F19" s="11">
        <v>0</v>
      </c>
      <c r="G19" s="12">
        <f t="shared" si="0"/>
        <v>0</v>
      </c>
      <c r="H19" s="6">
        <f t="shared" si="1"/>
        <v>0</v>
      </c>
      <c r="I19" s="6">
        <f t="shared" si="2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 spans="1:26">
      <c r="A20" s="3"/>
      <c r="B20" s="9" t="s">
        <v>60</v>
      </c>
      <c r="C20" s="10" t="s">
        <v>61</v>
      </c>
      <c r="D20" s="10" t="s">
        <v>46</v>
      </c>
      <c r="E20" s="6">
        <v>35</v>
      </c>
      <c r="F20" s="11">
        <v>0</v>
      </c>
      <c r="G20" s="12">
        <f t="shared" si="0"/>
        <v>0</v>
      </c>
      <c r="H20" s="6">
        <f t="shared" si="1"/>
        <v>0</v>
      </c>
      <c r="I20" s="6">
        <f t="shared" si="2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 spans="1:26">
      <c r="A21" s="3"/>
      <c r="B21" s="9"/>
      <c r="C21" s="10"/>
      <c r="D21" s="10"/>
      <c r="E21" s="6"/>
      <c r="F21" s="6"/>
      <c r="G21" s="12"/>
      <c r="H21" s="6"/>
      <c r="I21" s="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 spans="1:26">
      <c r="A22" s="3"/>
      <c r="B22" s="9">
        <v>9789460621208</v>
      </c>
      <c r="C22" s="10" t="s">
        <v>62</v>
      </c>
      <c r="D22" s="10" t="s">
        <v>63</v>
      </c>
      <c r="E22" s="6">
        <v>9.5</v>
      </c>
      <c r="F22" s="11">
        <v>0</v>
      </c>
      <c r="G22" s="12">
        <f t="shared" ref="G22:G30" si="3">IF(F22&lt;10,0%,IF(F22&lt;25,5%,IF(F22&lt;100,10%,15%)))</f>
        <v>0</v>
      </c>
      <c r="H22" s="6">
        <f t="shared" ref="H22:H30" si="4">E22*F22*G22</f>
        <v>0</v>
      </c>
      <c r="I22" s="6">
        <f t="shared" ref="I22:I30" si="5">E22*F22-H22</f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 spans="1:26">
      <c r="A23" s="3"/>
      <c r="B23" s="9">
        <v>9789460621345</v>
      </c>
      <c r="C23" s="10" t="s">
        <v>64</v>
      </c>
      <c r="D23" s="10" t="s">
        <v>63</v>
      </c>
      <c r="E23" s="6">
        <v>15</v>
      </c>
      <c r="F23" s="11">
        <v>0</v>
      </c>
      <c r="G23" s="12">
        <f t="shared" si="3"/>
        <v>0</v>
      </c>
      <c r="H23" s="6">
        <f t="shared" si="4"/>
        <v>0</v>
      </c>
      <c r="I23" s="6">
        <f t="shared" si="5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 spans="1:26">
      <c r="A24" s="3"/>
      <c r="B24" s="9">
        <v>9789460621802</v>
      </c>
      <c r="C24" s="10" t="s">
        <v>65</v>
      </c>
      <c r="D24" s="10" t="s">
        <v>63</v>
      </c>
      <c r="E24" s="6">
        <v>15</v>
      </c>
      <c r="F24" s="11">
        <v>0</v>
      </c>
      <c r="G24" s="12">
        <f t="shared" si="3"/>
        <v>0</v>
      </c>
      <c r="H24" s="6">
        <f t="shared" si="4"/>
        <v>0</v>
      </c>
      <c r="I24" s="6">
        <f t="shared" si="5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 spans="1:26">
      <c r="A25" s="3"/>
      <c r="B25" s="9">
        <v>9789460621291</v>
      </c>
      <c r="C25" s="10" t="s">
        <v>66</v>
      </c>
      <c r="D25" s="10" t="s">
        <v>63</v>
      </c>
      <c r="E25" s="6">
        <v>13.5</v>
      </c>
      <c r="F25" s="11">
        <v>0</v>
      </c>
      <c r="G25" s="12">
        <f t="shared" si="3"/>
        <v>0</v>
      </c>
      <c r="H25" s="6">
        <f t="shared" si="4"/>
        <v>0</v>
      </c>
      <c r="I25" s="6">
        <f t="shared" si="5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 spans="1:26">
      <c r="A26" s="3"/>
      <c r="B26" s="9" t="s">
        <v>67</v>
      </c>
      <c r="C26" s="10" t="s">
        <v>68</v>
      </c>
      <c r="D26" s="10" t="s">
        <v>63</v>
      </c>
      <c r="E26" s="6">
        <v>25</v>
      </c>
      <c r="F26" s="11">
        <v>0</v>
      </c>
      <c r="G26" s="12">
        <f t="shared" si="3"/>
        <v>0</v>
      </c>
      <c r="H26" s="6">
        <f t="shared" si="4"/>
        <v>0</v>
      </c>
      <c r="I26" s="6">
        <f t="shared" si="5"/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 spans="1:26">
      <c r="A27" s="3"/>
      <c r="B27" s="9">
        <v>9789460621833</v>
      </c>
      <c r="C27" s="10" t="s">
        <v>69</v>
      </c>
      <c r="D27" s="10" t="s">
        <v>63</v>
      </c>
      <c r="E27" s="6">
        <v>17.5</v>
      </c>
      <c r="F27" s="11">
        <v>0</v>
      </c>
      <c r="G27" s="12">
        <f t="shared" si="3"/>
        <v>0</v>
      </c>
      <c r="H27" s="6">
        <f t="shared" si="4"/>
        <v>0</v>
      </c>
      <c r="I27" s="6">
        <f t="shared" si="5"/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 spans="1:26">
      <c r="A28" s="3"/>
      <c r="B28" s="9">
        <v>9789460621451</v>
      </c>
      <c r="C28" s="10" t="s">
        <v>70</v>
      </c>
      <c r="D28" s="10" t="s">
        <v>63</v>
      </c>
      <c r="E28" s="6">
        <v>10</v>
      </c>
      <c r="F28" s="11">
        <v>0</v>
      </c>
      <c r="G28" s="12">
        <f t="shared" si="3"/>
        <v>0</v>
      </c>
      <c r="H28" s="6">
        <f t="shared" si="4"/>
        <v>0</v>
      </c>
      <c r="I28" s="6">
        <f t="shared" si="5"/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 spans="1:26">
      <c r="A29" s="3"/>
      <c r="B29" s="9">
        <v>9789460621734</v>
      </c>
      <c r="C29" s="10" t="s">
        <v>71</v>
      </c>
      <c r="D29" s="10" t="s">
        <v>63</v>
      </c>
      <c r="E29" s="6">
        <v>5</v>
      </c>
      <c r="F29" s="11">
        <v>0</v>
      </c>
      <c r="G29" s="12">
        <f t="shared" si="3"/>
        <v>0</v>
      </c>
      <c r="H29" s="6">
        <f t="shared" si="4"/>
        <v>0</v>
      </c>
      <c r="I29" s="6">
        <f t="shared" si="5"/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 spans="1:26">
      <c r="A30" s="3"/>
      <c r="B30" s="9">
        <v>9789460621901</v>
      </c>
      <c r="C30" s="10" t="s">
        <v>73</v>
      </c>
      <c r="D30" s="10" t="s">
        <v>63</v>
      </c>
      <c r="E30" s="6">
        <v>5</v>
      </c>
      <c r="F30" s="11">
        <v>0</v>
      </c>
      <c r="G30" s="12">
        <f t="shared" si="3"/>
        <v>0</v>
      </c>
      <c r="H30" s="6">
        <f t="shared" si="4"/>
        <v>0</v>
      </c>
      <c r="I30" s="6">
        <f t="shared" si="5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 spans="1:26">
      <c r="A31" s="3"/>
      <c r="B31" s="9"/>
      <c r="C31" s="10"/>
      <c r="D31" s="10"/>
      <c r="E31" s="6"/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 spans="1:26">
      <c r="A32" s="3"/>
      <c r="B32" s="9">
        <v>9789460621246</v>
      </c>
      <c r="C32" s="10" t="s">
        <v>74</v>
      </c>
      <c r="D32" s="10" t="s">
        <v>75</v>
      </c>
      <c r="E32" s="6">
        <v>15</v>
      </c>
      <c r="F32" s="11">
        <v>0</v>
      </c>
      <c r="G32" s="12">
        <f t="shared" ref="G32:G33" si="6">IF(F32&lt;10,0%,IF(F32&lt;25,5%,IF(F32&lt;100,10%,15%)))</f>
        <v>0</v>
      </c>
      <c r="H32" s="6">
        <f t="shared" ref="H32:H33" si="7">E32*F32*G32</f>
        <v>0</v>
      </c>
      <c r="I32" s="6">
        <f t="shared" ref="I32:I33" si="8">E32*F32-H32</f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 spans="1:26">
      <c r="A33" s="3"/>
      <c r="B33" s="9">
        <v>9789460622021</v>
      </c>
      <c r="C33" s="10" t="s">
        <v>76</v>
      </c>
      <c r="D33" s="10" t="s">
        <v>75</v>
      </c>
      <c r="E33" s="6">
        <v>15</v>
      </c>
      <c r="F33" s="11">
        <v>0</v>
      </c>
      <c r="G33" s="12">
        <f t="shared" si="6"/>
        <v>0</v>
      </c>
      <c r="H33" s="6">
        <f t="shared" si="7"/>
        <v>0</v>
      </c>
      <c r="I33" s="6">
        <f t="shared" si="8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 spans="1:26">
      <c r="A34" s="15"/>
      <c r="B34" s="9"/>
      <c r="C34" s="3"/>
      <c r="D34" s="3"/>
      <c r="E34" s="6"/>
      <c r="F34" s="6"/>
      <c r="G34" s="3"/>
      <c r="H34" s="3"/>
      <c r="I34" s="3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 spans="1:26">
      <c r="A35" s="3"/>
      <c r="B35" s="9">
        <v>9789460621659</v>
      </c>
      <c r="C35" s="3" t="s">
        <v>77</v>
      </c>
      <c r="D35" s="3" t="s">
        <v>78</v>
      </c>
      <c r="E35" s="6">
        <v>15</v>
      </c>
      <c r="F35" s="11">
        <v>0</v>
      </c>
      <c r="G35" s="12">
        <f t="shared" ref="G35:G41" si="9">IF(F35&lt;10,0%,IF(F35&lt;25,5%,IF(F35&lt;100,10%,15%)))</f>
        <v>0</v>
      </c>
      <c r="H35" s="6">
        <f t="shared" ref="H35:H41" si="10">E35*F35*G35</f>
        <v>0</v>
      </c>
      <c r="I35" s="6">
        <f t="shared" ref="I35:I41" si="11">E35*F35-H35</f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 spans="1:26">
      <c r="A36" s="3"/>
      <c r="B36" s="9">
        <v>9789460621673</v>
      </c>
      <c r="C36" s="3" t="s">
        <v>79</v>
      </c>
      <c r="D36" s="3" t="s">
        <v>78</v>
      </c>
      <c r="E36" s="6">
        <v>15</v>
      </c>
      <c r="F36" s="11">
        <v>0</v>
      </c>
      <c r="G36" s="12">
        <f t="shared" si="9"/>
        <v>0</v>
      </c>
      <c r="H36" s="6">
        <f t="shared" si="10"/>
        <v>0</v>
      </c>
      <c r="I36" s="6">
        <f t="shared" si="11"/>
        <v>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 spans="1:26">
      <c r="A37" s="3"/>
      <c r="B37" s="9">
        <v>9789460621697</v>
      </c>
      <c r="C37" s="14" t="s">
        <v>80</v>
      </c>
      <c r="D37" s="3" t="s">
        <v>78</v>
      </c>
      <c r="E37" s="6">
        <v>12</v>
      </c>
      <c r="F37" s="11">
        <v>0</v>
      </c>
      <c r="G37" s="12">
        <f t="shared" si="9"/>
        <v>0</v>
      </c>
      <c r="H37" s="6">
        <f t="shared" si="10"/>
        <v>0</v>
      </c>
      <c r="I37" s="6">
        <f t="shared" si="11"/>
        <v>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 spans="1:26">
      <c r="A38" s="3"/>
      <c r="B38" s="9">
        <v>9789460621727</v>
      </c>
      <c r="C38" s="3" t="s">
        <v>81</v>
      </c>
      <c r="D38" s="3" t="s">
        <v>78</v>
      </c>
      <c r="E38" s="6">
        <v>12</v>
      </c>
      <c r="F38" s="11">
        <v>0</v>
      </c>
      <c r="G38" s="12">
        <f t="shared" si="9"/>
        <v>0</v>
      </c>
      <c r="H38" s="6">
        <f t="shared" si="10"/>
        <v>0</v>
      </c>
      <c r="I38" s="6">
        <f t="shared" si="11"/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 spans="1:26">
      <c r="A39" s="3"/>
      <c r="B39" s="16">
        <v>9789460621741</v>
      </c>
      <c r="C39" s="3" t="s">
        <v>82</v>
      </c>
      <c r="D39" s="3" t="s">
        <v>78</v>
      </c>
      <c r="E39" s="6">
        <v>12</v>
      </c>
      <c r="F39" s="11">
        <v>0</v>
      </c>
      <c r="G39" s="12">
        <f t="shared" si="9"/>
        <v>0</v>
      </c>
      <c r="H39" s="6">
        <f t="shared" si="10"/>
        <v>0</v>
      </c>
      <c r="I39" s="6">
        <f t="shared" si="11"/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 spans="1:26">
      <c r="A40" s="3"/>
      <c r="B40" s="16">
        <v>9789460621758</v>
      </c>
      <c r="C40" s="3" t="s">
        <v>83</v>
      </c>
      <c r="D40" s="3" t="s">
        <v>78</v>
      </c>
      <c r="E40" s="6">
        <v>5</v>
      </c>
      <c r="F40" s="11">
        <v>0</v>
      </c>
      <c r="G40" s="12">
        <f t="shared" si="9"/>
        <v>0</v>
      </c>
      <c r="H40" s="6">
        <f t="shared" si="10"/>
        <v>0</v>
      </c>
      <c r="I40" s="6">
        <f t="shared" si="11"/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 spans="1:26">
      <c r="A41" s="3"/>
      <c r="B41" s="16">
        <v>9789460621789</v>
      </c>
      <c r="C41" s="3" t="s">
        <v>84</v>
      </c>
      <c r="D41" s="3" t="s">
        <v>78</v>
      </c>
      <c r="E41" s="6">
        <v>5</v>
      </c>
      <c r="F41" s="11">
        <v>0</v>
      </c>
      <c r="G41" s="12">
        <f t="shared" si="9"/>
        <v>0</v>
      </c>
      <c r="H41" s="6">
        <f t="shared" si="10"/>
        <v>0</v>
      </c>
      <c r="I41" s="6">
        <f t="shared" si="11"/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 spans="1:26">
      <c r="A42" s="3"/>
      <c r="B42" s="16"/>
      <c r="C42" s="3"/>
      <c r="D42" s="3"/>
      <c r="E42" s="6"/>
      <c r="F42" s="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 spans="1:26">
      <c r="A43" s="3"/>
      <c r="B43" s="17" t="s">
        <v>37</v>
      </c>
      <c r="C43" s="15" t="s">
        <v>85</v>
      </c>
      <c r="D43" s="15" t="s">
        <v>39</v>
      </c>
      <c r="E43" s="21"/>
      <c r="F43" s="6"/>
      <c r="G43" s="15"/>
      <c r="H43" s="15"/>
      <c r="I43" s="1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 spans="1:26">
      <c r="A44" s="3"/>
      <c r="B44" s="16" t="s">
        <v>86</v>
      </c>
      <c r="C44" s="10" t="s">
        <v>87</v>
      </c>
      <c r="D44" s="10" t="s">
        <v>46</v>
      </c>
      <c r="E44" s="6">
        <v>15</v>
      </c>
      <c r="F44" s="11">
        <v>0</v>
      </c>
      <c r="G44" s="12">
        <f t="shared" ref="G44:G50" si="12">IF(F44&lt;10,0%,IF(F44&lt;25,5%,IF(F44&lt;100,10%,15%)))</f>
        <v>0</v>
      </c>
      <c r="H44" s="6">
        <f t="shared" ref="H44:H50" si="13">E44*F44*G44</f>
        <v>0</v>
      </c>
      <c r="I44" s="6">
        <f t="shared" ref="I44:I50" si="14">E44*F44-H44</f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 spans="1:26">
      <c r="A45" s="3"/>
      <c r="B45" s="16" t="s">
        <v>88</v>
      </c>
      <c r="C45" s="10" t="s">
        <v>89</v>
      </c>
      <c r="D45" s="10" t="s">
        <v>46</v>
      </c>
      <c r="E45" s="6">
        <v>15</v>
      </c>
      <c r="F45" s="11">
        <v>0</v>
      </c>
      <c r="G45" s="12">
        <f t="shared" si="12"/>
        <v>0</v>
      </c>
      <c r="H45" s="6">
        <f t="shared" si="13"/>
        <v>0</v>
      </c>
      <c r="I45" s="6">
        <f t="shared" si="14"/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 spans="1:26">
      <c r="A46" s="3"/>
      <c r="B46" s="16" t="s">
        <v>90</v>
      </c>
      <c r="C46" s="10" t="s">
        <v>91</v>
      </c>
      <c r="D46" s="10" t="s">
        <v>46</v>
      </c>
      <c r="E46" s="6">
        <v>15</v>
      </c>
      <c r="F46" s="11">
        <v>0</v>
      </c>
      <c r="G46" s="12">
        <f t="shared" si="12"/>
        <v>0</v>
      </c>
      <c r="H46" s="6">
        <f t="shared" si="13"/>
        <v>0</v>
      </c>
      <c r="I46" s="6">
        <f t="shared" si="14"/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 spans="1:26">
      <c r="A47" s="3"/>
      <c r="B47" s="16" t="s">
        <v>92</v>
      </c>
      <c r="C47" s="10" t="s">
        <v>93</v>
      </c>
      <c r="D47" s="10" t="s">
        <v>46</v>
      </c>
      <c r="E47" s="6">
        <v>15</v>
      </c>
      <c r="F47" s="11">
        <v>0</v>
      </c>
      <c r="G47" s="12">
        <f t="shared" si="12"/>
        <v>0</v>
      </c>
      <c r="H47" s="6">
        <f t="shared" si="13"/>
        <v>0</v>
      </c>
      <c r="I47" s="6">
        <f t="shared" si="14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 spans="1:26">
      <c r="A48" s="3"/>
      <c r="B48" s="16" t="s">
        <v>94</v>
      </c>
      <c r="C48" s="10" t="s">
        <v>95</v>
      </c>
      <c r="D48" s="10" t="s">
        <v>46</v>
      </c>
      <c r="E48" s="6">
        <v>15</v>
      </c>
      <c r="F48" s="11">
        <v>0</v>
      </c>
      <c r="G48" s="12">
        <f t="shared" si="12"/>
        <v>0</v>
      </c>
      <c r="H48" s="6">
        <f t="shared" si="13"/>
        <v>0</v>
      </c>
      <c r="I48" s="6">
        <f t="shared" si="14"/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 spans="1:26">
      <c r="A49" s="3"/>
      <c r="B49" s="16" t="s">
        <v>96</v>
      </c>
      <c r="C49" s="10" t="s">
        <v>97</v>
      </c>
      <c r="D49" s="10" t="s">
        <v>46</v>
      </c>
      <c r="E49" s="6">
        <v>15</v>
      </c>
      <c r="F49" s="11">
        <v>0</v>
      </c>
      <c r="G49" s="12">
        <f t="shared" si="12"/>
        <v>0</v>
      </c>
      <c r="H49" s="6">
        <f t="shared" si="13"/>
        <v>0</v>
      </c>
      <c r="I49" s="6">
        <f t="shared" si="14"/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 spans="1:26">
      <c r="A50" s="3"/>
      <c r="B50" s="16" t="s">
        <v>98</v>
      </c>
      <c r="C50" s="3" t="s">
        <v>99</v>
      </c>
      <c r="D50" s="10" t="s">
        <v>46</v>
      </c>
      <c r="E50" s="6">
        <v>89</v>
      </c>
      <c r="F50" s="11">
        <v>0</v>
      </c>
      <c r="G50" s="12">
        <f t="shared" si="12"/>
        <v>0</v>
      </c>
      <c r="H50" s="6">
        <f t="shared" si="13"/>
        <v>0</v>
      </c>
      <c r="I50" s="6">
        <f t="shared" si="14"/>
        <v>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 spans="1:26">
      <c r="A51" s="3"/>
      <c r="B51" s="16"/>
      <c r="C51" s="3"/>
      <c r="D51" s="3"/>
      <c r="E51" s="3"/>
      <c r="F51" s="3"/>
      <c r="G51" s="3"/>
      <c r="H51" s="3"/>
      <c r="I51" s="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 spans="1:26">
      <c r="A52" s="3"/>
      <c r="B52" s="16"/>
      <c r="C52" s="3"/>
      <c r="D52" s="3"/>
      <c r="E52" s="3"/>
      <c r="F52" s="3"/>
      <c r="G52" s="3"/>
      <c r="H52" s="3"/>
      <c r="I52" s="15" t="s">
        <v>100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 spans="1:26">
      <c r="A53" s="3"/>
      <c r="B53" s="16"/>
      <c r="C53" s="3"/>
      <c r="D53" s="3"/>
      <c r="E53" s="3"/>
      <c r="F53" s="3"/>
      <c r="G53" s="3"/>
      <c r="H53" s="3"/>
      <c r="I53" s="6">
        <f>SUM(I7:I50)</f>
        <v>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 spans="1:26">
      <c r="A54" s="3"/>
      <c r="B54" s="1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 spans="1:26">
      <c r="A55" s="3"/>
      <c r="B55" s="1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 spans="1:26">
      <c r="A56" s="3"/>
      <c r="B56" s="1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 spans="1:26">
      <c r="A57" s="3"/>
      <c r="B57" s="1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pageMargins left="0.7" right="0.7" top="0.75" bottom="0.75" header="0" footer="0"/>
  <pageSetup paperSize="1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Z998"/>
  <sheetViews>
    <sheetView workbookViewId="0">
      <selection activeCell="A2" sqref="$A2:$XFD2"/>
    </sheetView>
  </sheetViews>
  <sheetFormatPr defaultColWidth="11.1666666666667" defaultRowHeight="15" customHeight="1"/>
  <cols>
    <col min="1" max="1" width="8.5" customWidth="1"/>
    <col min="2" max="2" width="17.5" customWidth="1"/>
    <col min="3" max="3" width="51.1666666666667" customWidth="1"/>
    <col min="4" max="4" width="17.1666666666667" customWidth="1"/>
    <col min="5" max="5" width="12.1666666666667" customWidth="1"/>
    <col min="6" max="7" width="8.5" customWidth="1"/>
    <col min="8" max="8" width="10.8333333333333" customWidth="1"/>
    <col min="9" max="26" width="8.5" customWidth="1"/>
  </cols>
  <sheetData>
    <row r="1" ht="15.75" customHeight="1" spans="1: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3.25" spans="1:26">
      <c r="A2" s="3"/>
      <c r="B2" s="4" t="str">
        <f>Gegevens!B2</f>
        <v>Bestelformulier licenties 2024-2025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 spans="1:26">
      <c r="A3" s="3"/>
      <c r="B3" s="5" t="s">
        <v>36</v>
      </c>
      <c r="C3" s="3"/>
      <c r="D3" s="23" t="s">
        <v>24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 spans="1: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 spans="1:26">
      <c r="A5" s="3"/>
      <c r="B5" s="3"/>
      <c r="C5" s="3"/>
      <c r="D5" s="3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 spans="1:26">
      <c r="A6" s="7"/>
      <c r="B6" s="8" t="s">
        <v>37</v>
      </c>
      <c r="C6" s="7" t="s">
        <v>38</v>
      </c>
      <c r="D6" s="7" t="s">
        <v>39</v>
      </c>
      <c r="E6" s="7" t="s">
        <v>40</v>
      </c>
      <c r="F6" s="7" t="s">
        <v>41</v>
      </c>
      <c r="G6" s="7" t="s">
        <v>42</v>
      </c>
      <c r="H6" s="7" t="s">
        <v>43</v>
      </c>
      <c r="I6" s="7" t="s">
        <v>44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75" customHeight="1" spans="1:26">
      <c r="A7" s="3"/>
      <c r="B7" s="9">
        <v>9789460620966</v>
      </c>
      <c r="C7" s="10" t="s">
        <v>45</v>
      </c>
      <c r="D7" s="10" t="s">
        <v>46</v>
      </c>
      <c r="E7" s="6">
        <v>9.5</v>
      </c>
      <c r="F7" s="11">
        <v>0</v>
      </c>
      <c r="G7" s="12">
        <f t="shared" ref="G7:G20" si="0">IF(F7&lt;10,0%,IF(F7&lt;25,5%,IF(F7&lt;100,10%,15%)))</f>
        <v>0</v>
      </c>
      <c r="H7" s="6">
        <f t="shared" ref="H7:H20" si="1">E7*F7*G7</f>
        <v>0</v>
      </c>
      <c r="I7" s="6">
        <f t="shared" ref="I7:I20" si="2">E7*F7-H7</f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 spans="1:26">
      <c r="A8" s="3"/>
      <c r="B8" s="9">
        <v>9789460621154</v>
      </c>
      <c r="C8" s="10" t="s">
        <v>47</v>
      </c>
      <c r="D8" s="10" t="s">
        <v>46</v>
      </c>
      <c r="E8" s="6">
        <v>5.5</v>
      </c>
      <c r="F8" s="11">
        <v>0</v>
      </c>
      <c r="G8" s="12">
        <f t="shared" si="0"/>
        <v>0</v>
      </c>
      <c r="H8" s="6">
        <f t="shared" si="1"/>
        <v>0</v>
      </c>
      <c r="I8" s="6">
        <f t="shared" si="2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 spans="1:26">
      <c r="A9" s="3"/>
      <c r="B9" s="9">
        <v>9789460621086</v>
      </c>
      <c r="C9" s="10" t="s">
        <v>48</v>
      </c>
      <c r="D9" s="10" t="s">
        <v>46</v>
      </c>
      <c r="E9" s="6">
        <v>9.5</v>
      </c>
      <c r="F9" s="11">
        <v>0</v>
      </c>
      <c r="G9" s="12">
        <f t="shared" si="0"/>
        <v>0</v>
      </c>
      <c r="H9" s="6">
        <f t="shared" si="1"/>
        <v>0</v>
      </c>
      <c r="I9" s="6">
        <f t="shared" si="2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 spans="1:26">
      <c r="A10" s="3"/>
      <c r="B10" s="9">
        <v>9789460621017</v>
      </c>
      <c r="C10" s="10" t="s">
        <v>49</v>
      </c>
      <c r="D10" s="10" t="s">
        <v>46</v>
      </c>
      <c r="E10" s="6">
        <v>5.5</v>
      </c>
      <c r="F10" s="11">
        <v>0</v>
      </c>
      <c r="G10" s="12">
        <f t="shared" si="0"/>
        <v>0</v>
      </c>
      <c r="H10" s="6">
        <f t="shared" si="1"/>
        <v>0</v>
      </c>
      <c r="I10" s="6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 spans="1:26">
      <c r="A11" s="3"/>
      <c r="B11" s="9">
        <v>9789460621109</v>
      </c>
      <c r="C11" s="10" t="s">
        <v>50</v>
      </c>
      <c r="D11" s="10" t="s">
        <v>46</v>
      </c>
      <c r="E11" s="6">
        <v>9.5</v>
      </c>
      <c r="F11" s="11">
        <v>0</v>
      </c>
      <c r="G11" s="12">
        <f t="shared" si="0"/>
        <v>0</v>
      </c>
      <c r="H11" s="6">
        <f t="shared" si="1"/>
        <v>0</v>
      </c>
      <c r="I11" s="6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 spans="1:26">
      <c r="A12" s="3"/>
      <c r="B12" s="9">
        <v>9789460621215</v>
      </c>
      <c r="C12" s="10" t="s">
        <v>51</v>
      </c>
      <c r="D12" s="10" t="s">
        <v>46</v>
      </c>
      <c r="E12" s="6">
        <v>5.5</v>
      </c>
      <c r="F12" s="11">
        <v>0</v>
      </c>
      <c r="G12" s="12">
        <f t="shared" si="0"/>
        <v>0</v>
      </c>
      <c r="H12" s="6">
        <f t="shared" si="1"/>
        <v>0</v>
      </c>
      <c r="I12" s="6">
        <f t="shared" si="2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 spans="1:26">
      <c r="A13" s="3"/>
      <c r="B13" s="9">
        <v>9789460621093</v>
      </c>
      <c r="C13" s="10" t="s">
        <v>52</v>
      </c>
      <c r="D13" s="10" t="s">
        <v>46</v>
      </c>
      <c r="E13" s="6">
        <v>9.5</v>
      </c>
      <c r="F13" s="11">
        <v>0</v>
      </c>
      <c r="G13" s="12">
        <f t="shared" si="0"/>
        <v>0</v>
      </c>
      <c r="H13" s="6">
        <f t="shared" si="1"/>
        <v>0</v>
      </c>
      <c r="I13" s="6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 spans="1:26">
      <c r="A14" s="3"/>
      <c r="B14" s="9">
        <v>9789460621123</v>
      </c>
      <c r="C14" s="10" t="s">
        <v>53</v>
      </c>
      <c r="D14" s="10" t="s">
        <v>46</v>
      </c>
      <c r="E14" s="6">
        <v>5.5</v>
      </c>
      <c r="F14" s="11">
        <v>0</v>
      </c>
      <c r="G14" s="12">
        <f t="shared" si="0"/>
        <v>0</v>
      </c>
      <c r="H14" s="6">
        <f t="shared" si="1"/>
        <v>0</v>
      </c>
      <c r="I14" s="6">
        <f t="shared" si="2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 spans="1:26">
      <c r="A15" s="3"/>
      <c r="B15" s="9">
        <v>9789460621079</v>
      </c>
      <c r="C15" s="10" t="s">
        <v>54</v>
      </c>
      <c r="D15" s="10" t="s">
        <v>46</v>
      </c>
      <c r="E15" s="6">
        <v>9.5</v>
      </c>
      <c r="F15" s="11">
        <v>0</v>
      </c>
      <c r="G15" s="12">
        <f t="shared" si="0"/>
        <v>0</v>
      </c>
      <c r="H15" s="6">
        <f t="shared" si="1"/>
        <v>0</v>
      </c>
      <c r="I15" s="6">
        <f t="shared" si="2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 spans="1:26">
      <c r="A16" s="3"/>
      <c r="B16" s="9">
        <v>9789460621147</v>
      </c>
      <c r="C16" s="10" t="s">
        <v>55</v>
      </c>
      <c r="D16" s="10" t="s">
        <v>46</v>
      </c>
      <c r="E16" s="6">
        <v>5.5</v>
      </c>
      <c r="F16" s="11">
        <v>0</v>
      </c>
      <c r="G16" s="12">
        <f t="shared" si="0"/>
        <v>0</v>
      </c>
      <c r="H16" s="6">
        <f t="shared" si="1"/>
        <v>0</v>
      </c>
      <c r="I16" s="6">
        <f t="shared" si="2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 spans="1:26">
      <c r="A17" s="3"/>
      <c r="B17" s="9">
        <v>9789460621000</v>
      </c>
      <c r="C17" s="10" t="s">
        <v>56</v>
      </c>
      <c r="D17" s="10" t="s">
        <v>46</v>
      </c>
      <c r="E17" s="6">
        <v>9.5</v>
      </c>
      <c r="F17" s="11">
        <v>0</v>
      </c>
      <c r="G17" s="12">
        <f t="shared" si="0"/>
        <v>0</v>
      </c>
      <c r="H17" s="6">
        <f t="shared" si="1"/>
        <v>0</v>
      </c>
      <c r="I17" s="6">
        <f t="shared" si="2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 spans="1:26">
      <c r="A18" s="3"/>
      <c r="B18" s="9">
        <v>9789460621130</v>
      </c>
      <c r="C18" s="10" t="s">
        <v>57</v>
      </c>
      <c r="D18" s="10" t="s">
        <v>46</v>
      </c>
      <c r="E18" s="6">
        <v>5.5</v>
      </c>
      <c r="F18" s="11">
        <v>0</v>
      </c>
      <c r="G18" s="12">
        <f t="shared" si="0"/>
        <v>0</v>
      </c>
      <c r="H18" s="6">
        <f t="shared" si="1"/>
        <v>0</v>
      </c>
      <c r="I18" s="6">
        <f t="shared" si="2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 spans="1:26">
      <c r="A19" s="3"/>
      <c r="B19" s="9" t="s">
        <v>58</v>
      </c>
      <c r="C19" s="10" t="s">
        <v>59</v>
      </c>
      <c r="D19" s="10" t="s">
        <v>46</v>
      </c>
      <c r="E19" s="6">
        <v>25</v>
      </c>
      <c r="F19" s="11">
        <v>0</v>
      </c>
      <c r="G19" s="12">
        <f t="shared" si="0"/>
        <v>0</v>
      </c>
      <c r="H19" s="6">
        <f t="shared" si="1"/>
        <v>0</v>
      </c>
      <c r="I19" s="6">
        <f t="shared" si="2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 spans="1:26">
      <c r="A20" s="3"/>
      <c r="B20" s="9" t="s">
        <v>60</v>
      </c>
      <c r="C20" s="10" t="s">
        <v>61</v>
      </c>
      <c r="D20" s="10" t="s">
        <v>46</v>
      </c>
      <c r="E20" s="6">
        <v>35</v>
      </c>
      <c r="F20" s="11">
        <v>0</v>
      </c>
      <c r="G20" s="12">
        <f t="shared" si="0"/>
        <v>0</v>
      </c>
      <c r="H20" s="6">
        <f t="shared" si="1"/>
        <v>0</v>
      </c>
      <c r="I20" s="6">
        <f t="shared" si="2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 spans="1:26">
      <c r="A21" s="3"/>
      <c r="B21" s="9"/>
      <c r="C21" s="10"/>
      <c r="D21" s="10"/>
      <c r="E21" s="6"/>
      <c r="F21" s="6"/>
      <c r="G21" s="12"/>
      <c r="H21" s="6"/>
      <c r="I21" s="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 spans="1:26">
      <c r="A22" s="3"/>
      <c r="B22" s="9">
        <v>9789460621208</v>
      </c>
      <c r="C22" s="10" t="s">
        <v>62</v>
      </c>
      <c r="D22" s="10" t="s">
        <v>63</v>
      </c>
      <c r="E22" s="6">
        <v>9.5</v>
      </c>
      <c r="F22" s="11">
        <v>0</v>
      </c>
      <c r="G22" s="12">
        <f t="shared" ref="G22:G30" si="3">IF(F22&lt;10,0%,IF(F22&lt;25,5%,IF(F22&lt;100,10%,15%)))</f>
        <v>0</v>
      </c>
      <c r="H22" s="6">
        <f t="shared" ref="H22:H30" si="4">E22*F22*G22</f>
        <v>0</v>
      </c>
      <c r="I22" s="6">
        <f t="shared" ref="I22:I30" si="5">E22*F22-H22</f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 spans="1:26">
      <c r="A23" s="3"/>
      <c r="B23" s="9">
        <v>9789460621345</v>
      </c>
      <c r="C23" s="10" t="s">
        <v>64</v>
      </c>
      <c r="D23" s="10" t="s">
        <v>63</v>
      </c>
      <c r="E23" s="6">
        <v>15</v>
      </c>
      <c r="F23" s="11">
        <v>0</v>
      </c>
      <c r="G23" s="12">
        <f t="shared" si="3"/>
        <v>0</v>
      </c>
      <c r="H23" s="6">
        <f t="shared" si="4"/>
        <v>0</v>
      </c>
      <c r="I23" s="6">
        <f t="shared" si="5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 spans="1:26">
      <c r="A24" s="3"/>
      <c r="B24" s="9">
        <v>9789460621802</v>
      </c>
      <c r="C24" s="10" t="s">
        <v>65</v>
      </c>
      <c r="D24" s="10" t="s">
        <v>63</v>
      </c>
      <c r="E24" s="6">
        <v>15</v>
      </c>
      <c r="F24" s="11">
        <v>0</v>
      </c>
      <c r="G24" s="12">
        <f t="shared" si="3"/>
        <v>0</v>
      </c>
      <c r="H24" s="6">
        <f t="shared" si="4"/>
        <v>0</v>
      </c>
      <c r="I24" s="6">
        <f t="shared" si="5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 spans="1:26">
      <c r="A25" s="3"/>
      <c r="B25" s="9">
        <v>9789460621291</v>
      </c>
      <c r="C25" s="10" t="s">
        <v>66</v>
      </c>
      <c r="D25" s="10" t="s">
        <v>63</v>
      </c>
      <c r="E25" s="6">
        <v>13.5</v>
      </c>
      <c r="F25" s="11">
        <v>0</v>
      </c>
      <c r="G25" s="12">
        <f t="shared" si="3"/>
        <v>0</v>
      </c>
      <c r="H25" s="6">
        <f t="shared" si="4"/>
        <v>0</v>
      </c>
      <c r="I25" s="6">
        <f t="shared" si="5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 spans="1:26">
      <c r="A26" s="3"/>
      <c r="B26" s="9" t="s">
        <v>67</v>
      </c>
      <c r="C26" s="10" t="s">
        <v>68</v>
      </c>
      <c r="D26" s="10" t="s">
        <v>63</v>
      </c>
      <c r="E26" s="6">
        <v>25</v>
      </c>
      <c r="F26" s="11">
        <v>0</v>
      </c>
      <c r="G26" s="12">
        <f t="shared" si="3"/>
        <v>0</v>
      </c>
      <c r="H26" s="6">
        <f t="shared" si="4"/>
        <v>0</v>
      </c>
      <c r="I26" s="6">
        <f t="shared" si="5"/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 spans="1:26">
      <c r="A27" s="3"/>
      <c r="B27" s="9">
        <v>9789460621833</v>
      </c>
      <c r="C27" s="10" t="s">
        <v>69</v>
      </c>
      <c r="D27" s="10" t="s">
        <v>63</v>
      </c>
      <c r="E27" s="6">
        <v>17.5</v>
      </c>
      <c r="F27" s="11">
        <v>0</v>
      </c>
      <c r="G27" s="12">
        <f t="shared" si="3"/>
        <v>0</v>
      </c>
      <c r="H27" s="6">
        <f t="shared" si="4"/>
        <v>0</v>
      </c>
      <c r="I27" s="6">
        <f t="shared" si="5"/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 spans="1:26">
      <c r="A28" s="3"/>
      <c r="B28" s="9">
        <v>9789460621451</v>
      </c>
      <c r="C28" s="10" t="s">
        <v>70</v>
      </c>
      <c r="D28" s="10" t="s">
        <v>63</v>
      </c>
      <c r="E28" s="6">
        <v>10</v>
      </c>
      <c r="F28" s="11">
        <v>0</v>
      </c>
      <c r="G28" s="12">
        <f t="shared" si="3"/>
        <v>0</v>
      </c>
      <c r="H28" s="6">
        <f t="shared" si="4"/>
        <v>0</v>
      </c>
      <c r="I28" s="6">
        <f t="shared" si="5"/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 spans="1:26">
      <c r="A29" s="3"/>
      <c r="B29" s="9">
        <v>9789460621734</v>
      </c>
      <c r="C29" s="10" t="s">
        <v>71</v>
      </c>
      <c r="D29" s="10" t="s">
        <v>63</v>
      </c>
      <c r="E29" s="6">
        <v>5</v>
      </c>
      <c r="F29" s="11">
        <v>0</v>
      </c>
      <c r="G29" s="12">
        <f t="shared" si="3"/>
        <v>0</v>
      </c>
      <c r="H29" s="6">
        <f t="shared" si="4"/>
        <v>0</v>
      </c>
      <c r="I29" s="6">
        <f t="shared" si="5"/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 spans="1:26">
      <c r="A30" s="3"/>
      <c r="B30" s="9">
        <v>9789460621901</v>
      </c>
      <c r="C30" s="10" t="s">
        <v>73</v>
      </c>
      <c r="D30" s="10" t="s">
        <v>63</v>
      </c>
      <c r="E30" s="6">
        <v>5</v>
      </c>
      <c r="F30" s="11">
        <v>0</v>
      </c>
      <c r="G30" s="12">
        <f t="shared" si="3"/>
        <v>0</v>
      </c>
      <c r="H30" s="6">
        <f t="shared" si="4"/>
        <v>0</v>
      </c>
      <c r="I30" s="6">
        <f t="shared" si="5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 spans="1:26">
      <c r="A31" s="3"/>
      <c r="B31" s="9"/>
      <c r="C31" s="10"/>
      <c r="D31" s="10"/>
      <c r="E31" s="6"/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 spans="1:26">
      <c r="A32" s="3"/>
      <c r="B32" s="9">
        <v>9789460621246</v>
      </c>
      <c r="C32" s="10" t="s">
        <v>74</v>
      </c>
      <c r="D32" s="10" t="s">
        <v>75</v>
      </c>
      <c r="E32" s="6">
        <v>15</v>
      </c>
      <c r="F32" s="11">
        <v>0</v>
      </c>
      <c r="G32" s="12">
        <f t="shared" ref="G32:G33" si="6">IF(F32&lt;10,0%,IF(F32&lt;25,5%,IF(F32&lt;100,10%,15%)))</f>
        <v>0</v>
      </c>
      <c r="H32" s="6">
        <f t="shared" ref="H32:H33" si="7">E32*F32*G32</f>
        <v>0</v>
      </c>
      <c r="I32" s="6">
        <f t="shared" ref="I32:I33" si="8">E32*F32-H32</f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 spans="1:26">
      <c r="A33" s="3"/>
      <c r="B33" s="9">
        <v>9789460622021</v>
      </c>
      <c r="C33" s="10" t="s">
        <v>76</v>
      </c>
      <c r="D33" s="10" t="s">
        <v>75</v>
      </c>
      <c r="E33" s="6">
        <v>15</v>
      </c>
      <c r="F33" s="11">
        <v>0</v>
      </c>
      <c r="G33" s="12">
        <f t="shared" si="6"/>
        <v>0</v>
      </c>
      <c r="H33" s="6">
        <f t="shared" si="7"/>
        <v>0</v>
      </c>
      <c r="I33" s="6">
        <f t="shared" si="8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 spans="1:26">
      <c r="A34" s="15"/>
      <c r="B34" s="9"/>
      <c r="C34" s="3"/>
      <c r="D34" s="3"/>
      <c r="E34" s="6"/>
      <c r="F34" s="6"/>
      <c r="G34" s="3"/>
      <c r="H34" s="3"/>
      <c r="I34" s="3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 spans="1:26">
      <c r="A35" s="3"/>
      <c r="B35" s="9">
        <v>9789460621659</v>
      </c>
      <c r="C35" s="3" t="s">
        <v>77</v>
      </c>
      <c r="D35" s="3" t="s">
        <v>78</v>
      </c>
      <c r="E35" s="6">
        <v>15</v>
      </c>
      <c r="F35" s="11">
        <v>0</v>
      </c>
      <c r="G35" s="12">
        <f t="shared" ref="G35:G41" si="9">IF(F35&lt;10,0%,IF(F35&lt;25,5%,IF(F35&lt;100,10%,15%)))</f>
        <v>0</v>
      </c>
      <c r="H35" s="6">
        <f t="shared" ref="H35:H41" si="10">E35*F35*G35</f>
        <v>0</v>
      </c>
      <c r="I35" s="6">
        <f t="shared" ref="I35:I41" si="11">E35*F35-H35</f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 spans="1:26">
      <c r="A36" s="3"/>
      <c r="B36" s="9">
        <v>9789460621673</v>
      </c>
      <c r="C36" s="3" t="s">
        <v>79</v>
      </c>
      <c r="D36" s="3" t="s">
        <v>78</v>
      </c>
      <c r="E36" s="6">
        <v>15</v>
      </c>
      <c r="F36" s="11">
        <v>0</v>
      </c>
      <c r="G36" s="12">
        <f t="shared" si="9"/>
        <v>0</v>
      </c>
      <c r="H36" s="6">
        <f t="shared" si="10"/>
        <v>0</v>
      </c>
      <c r="I36" s="6">
        <f t="shared" si="11"/>
        <v>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 spans="1:26">
      <c r="A37" s="3"/>
      <c r="B37" s="9">
        <v>9789460621697</v>
      </c>
      <c r="C37" s="14" t="s">
        <v>80</v>
      </c>
      <c r="D37" s="3" t="s">
        <v>78</v>
      </c>
      <c r="E37" s="6">
        <v>12</v>
      </c>
      <c r="F37" s="11">
        <v>0</v>
      </c>
      <c r="G37" s="12">
        <f t="shared" si="9"/>
        <v>0</v>
      </c>
      <c r="H37" s="6">
        <f t="shared" si="10"/>
        <v>0</v>
      </c>
      <c r="I37" s="6">
        <f t="shared" si="11"/>
        <v>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 spans="1:26">
      <c r="A38" s="3"/>
      <c r="B38" s="9">
        <v>9789460621727</v>
      </c>
      <c r="C38" s="3" t="s">
        <v>81</v>
      </c>
      <c r="D38" s="3" t="s">
        <v>78</v>
      </c>
      <c r="E38" s="6">
        <v>12</v>
      </c>
      <c r="F38" s="11">
        <v>0</v>
      </c>
      <c r="G38" s="12">
        <f t="shared" si="9"/>
        <v>0</v>
      </c>
      <c r="H38" s="6">
        <f t="shared" si="10"/>
        <v>0</v>
      </c>
      <c r="I38" s="6">
        <f t="shared" si="11"/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 spans="1:26">
      <c r="A39" s="3"/>
      <c r="B39" s="16">
        <v>9789460621741</v>
      </c>
      <c r="C39" s="3" t="s">
        <v>82</v>
      </c>
      <c r="D39" s="3" t="s">
        <v>78</v>
      </c>
      <c r="E39" s="6">
        <v>12</v>
      </c>
      <c r="F39" s="11">
        <v>0</v>
      </c>
      <c r="G39" s="12">
        <f t="shared" si="9"/>
        <v>0</v>
      </c>
      <c r="H39" s="6">
        <f t="shared" si="10"/>
        <v>0</v>
      </c>
      <c r="I39" s="6">
        <f t="shared" si="11"/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 spans="1:26">
      <c r="A40" s="3"/>
      <c r="B40" s="16">
        <v>9789460621758</v>
      </c>
      <c r="C40" s="3" t="s">
        <v>83</v>
      </c>
      <c r="D40" s="3" t="s">
        <v>78</v>
      </c>
      <c r="E40" s="6">
        <v>5</v>
      </c>
      <c r="F40" s="11">
        <v>0</v>
      </c>
      <c r="G40" s="12">
        <f t="shared" si="9"/>
        <v>0</v>
      </c>
      <c r="H40" s="6">
        <f t="shared" si="10"/>
        <v>0</v>
      </c>
      <c r="I40" s="6">
        <f t="shared" si="11"/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 spans="1:26">
      <c r="A41" s="3"/>
      <c r="B41" s="16">
        <v>9789460621789</v>
      </c>
      <c r="C41" s="3" t="s">
        <v>84</v>
      </c>
      <c r="D41" s="3" t="s">
        <v>78</v>
      </c>
      <c r="E41" s="6">
        <v>5</v>
      </c>
      <c r="F41" s="11">
        <v>0</v>
      </c>
      <c r="G41" s="12">
        <f t="shared" si="9"/>
        <v>0</v>
      </c>
      <c r="H41" s="6">
        <f t="shared" si="10"/>
        <v>0</v>
      </c>
      <c r="I41" s="6">
        <f t="shared" si="11"/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 spans="1:26">
      <c r="A42" s="3"/>
      <c r="B42" s="16"/>
      <c r="C42" s="3"/>
      <c r="D42" s="3"/>
      <c r="E42" s="6"/>
      <c r="F42" s="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 spans="1:26">
      <c r="A43" s="3"/>
      <c r="B43" s="17" t="s">
        <v>37</v>
      </c>
      <c r="C43" s="15" t="s">
        <v>85</v>
      </c>
      <c r="D43" s="15" t="s">
        <v>39</v>
      </c>
      <c r="E43" s="21"/>
      <c r="F43" s="6"/>
      <c r="G43" s="15"/>
      <c r="H43" s="15"/>
      <c r="I43" s="1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 spans="1:26">
      <c r="A44" s="3"/>
      <c r="B44" s="16" t="s">
        <v>86</v>
      </c>
      <c r="C44" s="10" t="s">
        <v>87</v>
      </c>
      <c r="D44" s="10" t="s">
        <v>46</v>
      </c>
      <c r="E44" s="6">
        <v>15</v>
      </c>
      <c r="F44" s="11">
        <v>0</v>
      </c>
      <c r="G44" s="12">
        <f t="shared" ref="G44:G50" si="12">IF(F44&lt;10,0%,IF(F44&lt;25,5%,IF(F44&lt;100,10%,15%)))</f>
        <v>0</v>
      </c>
      <c r="H44" s="6">
        <f t="shared" ref="H44:H50" si="13">E44*F44*G44</f>
        <v>0</v>
      </c>
      <c r="I44" s="6">
        <f t="shared" ref="I44:I50" si="14">E44*F44-H44</f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 spans="1:26">
      <c r="A45" s="3"/>
      <c r="B45" s="16" t="s">
        <v>88</v>
      </c>
      <c r="C45" s="10" t="s">
        <v>89</v>
      </c>
      <c r="D45" s="10" t="s">
        <v>46</v>
      </c>
      <c r="E45" s="6">
        <v>15</v>
      </c>
      <c r="F45" s="11">
        <v>0</v>
      </c>
      <c r="G45" s="12">
        <f t="shared" si="12"/>
        <v>0</v>
      </c>
      <c r="H45" s="6">
        <f t="shared" si="13"/>
        <v>0</v>
      </c>
      <c r="I45" s="6">
        <f t="shared" si="14"/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 spans="1:26">
      <c r="A46" s="3"/>
      <c r="B46" s="16" t="s">
        <v>90</v>
      </c>
      <c r="C46" s="10" t="s">
        <v>91</v>
      </c>
      <c r="D46" s="10" t="s">
        <v>46</v>
      </c>
      <c r="E46" s="6">
        <v>15</v>
      </c>
      <c r="F46" s="11">
        <v>0</v>
      </c>
      <c r="G46" s="12">
        <f t="shared" si="12"/>
        <v>0</v>
      </c>
      <c r="H46" s="6">
        <f t="shared" si="13"/>
        <v>0</v>
      </c>
      <c r="I46" s="6">
        <f t="shared" si="14"/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 spans="1:26">
      <c r="A47" s="3"/>
      <c r="B47" s="16" t="s">
        <v>92</v>
      </c>
      <c r="C47" s="10" t="s">
        <v>93</v>
      </c>
      <c r="D47" s="10" t="s">
        <v>46</v>
      </c>
      <c r="E47" s="6">
        <v>15</v>
      </c>
      <c r="F47" s="11">
        <v>0</v>
      </c>
      <c r="G47" s="12">
        <f t="shared" si="12"/>
        <v>0</v>
      </c>
      <c r="H47" s="6">
        <f t="shared" si="13"/>
        <v>0</v>
      </c>
      <c r="I47" s="6">
        <f t="shared" si="14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 spans="1:26">
      <c r="A48" s="3"/>
      <c r="B48" s="16" t="s">
        <v>94</v>
      </c>
      <c r="C48" s="10" t="s">
        <v>95</v>
      </c>
      <c r="D48" s="10" t="s">
        <v>46</v>
      </c>
      <c r="E48" s="6">
        <v>15</v>
      </c>
      <c r="F48" s="11">
        <v>0</v>
      </c>
      <c r="G48" s="12">
        <f t="shared" si="12"/>
        <v>0</v>
      </c>
      <c r="H48" s="6">
        <f t="shared" si="13"/>
        <v>0</v>
      </c>
      <c r="I48" s="6">
        <f t="shared" si="14"/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 spans="1:26">
      <c r="A49" s="3"/>
      <c r="B49" s="16" t="s">
        <v>96</v>
      </c>
      <c r="C49" s="10" t="s">
        <v>97</v>
      </c>
      <c r="D49" s="10" t="s">
        <v>46</v>
      </c>
      <c r="E49" s="6">
        <v>15</v>
      </c>
      <c r="F49" s="11">
        <v>0</v>
      </c>
      <c r="G49" s="12">
        <f t="shared" si="12"/>
        <v>0</v>
      </c>
      <c r="H49" s="6">
        <f t="shared" si="13"/>
        <v>0</v>
      </c>
      <c r="I49" s="6">
        <f t="shared" si="14"/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 spans="1:26">
      <c r="A50" s="3"/>
      <c r="B50" s="16" t="s">
        <v>98</v>
      </c>
      <c r="C50" s="3" t="s">
        <v>99</v>
      </c>
      <c r="D50" s="10" t="s">
        <v>46</v>
      </c>
      <c r="E50" s="6">
        <v>89</v>
      </c>
      <c r="F50" s="11">
        <v>0</v>
      </c>
      <c r="G50" s="12">
        <f t="shared" si="12"/>
        <v>0</v>
      </c>
      <c r="H50" s="6">
        <f t="shared" si="13"/>
        <v>0</v>
      </c>
      <c r="I50" s="6">
        <f t="shared" si="14"/>
        <v>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 spans="1:26">
      <c r="A51" s="3"/>
      <c r="B51" s="16"/>
      <c r="C51" s="3"/>
      <c r="D51" s="3"/>
      <c r="E51" s="3"/>
      <c r="F51" s="3"/>
      <c r="G51" s="3"/>
      <c r="H51" s="3"/>
      <c r="I51" s="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 spans="1:26">
      <c r="A52" s="3"/>
      <c r="B52" s="16"/>
      <c r="C52" s="3"/>
      <c r="D52" s="3"/>
      <c r="E52" s="3"/>
      <c r="F52" s="3"/>
      <c r="G52" s="3"/>
      <c r="H52" s="3"/>
      <c r="I52" s="15" t="s">
        <v>100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 spans="1:26">
      <c r="A53" s="3"/>
      <c r="B53" s="16"/>
      <c r="C53" s="3"/>
      <c r="D53" s="3"/>
      <c r="E53" s="3"/>
      <c r="F53" s="3"/>
      <c r="G53" s="3"/>
      <c r="H53" s="3"/>
      <c r="I53" s="6">
        <f>SUM(I7:I50)</f>
        <v>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 spans="1:26">
      <c r="A54" s="3"/>
      <c r="B54" s="1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 spans="1:26">
      <c r="A55" s="3"/>
      <c r="B55" s="1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 spans="1:26">
      <c r="A56" s="3"/>
      <c r="B56" s="1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 spans="1:26">
      <c r="A57" s="3"/>
      <c r="B57" s="1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pageMargins left="0.7" right="0.7" top="0.75" bottom="0.75" header="0" footer="0"/>
  <pageSetup paperSize="1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Z998"/>
  <sheetViews>
    <sheetView workbookViewId="0">
      <selection activeCell="A2" sqref="$A2:$XFD2"/>
    </sheetView>
  </sheetViews>
  <sheetFormatPr defaultColWidth="11.1666666666667" defaultRowHeight="15" customHeight="1"/>
  <cols>
    <col min="1" max="1" width="8.5" customWidth="1"/>
    <col min="2" max="2" width="17.5" customWidth="1"/>
    <col min="3" max="3" width="51.1666666666667" customWidth="1"/>
    <col min="4" max="4" width="17.1666666666667" customWidth="1"/>
    <col min="5" max="5" width="12.1666666666667" customWidth="1"/>
    <col min="6" max="7" width="8.5" customWidth="1"/>
    <col min="8" max="8" width="10.8333333333333" customWidth="1"/>
    <col min="9" max="26" width="8.5" customWidth="1"/>
  </cols>
  <sheetData>
    <row r="1" ht="15.75" customHeight="1" spans="1: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3.25" spans="1:26">
      <c r="A2" s="3"/>
      <c r="B2" s="4" t="str">
        <f>Gegevens!B2</f>
        <v>Bestelformulier licenties 2024-2025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 spans="1:26">
      <c r="A3" s="3"/>
      <c r="B3" s="5" t="s">
        <v>36</v>
      </c>
      <c r="C3" s="3"/>
      <c r="D3" s="22" t="s">
        <v>26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 spans="1: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 spans="1:26">
      <c r="A5" s="3"/>
      <c r="B5" s="3"/>
      <c r="C5" s="3"/>
      <c r="D5" s="3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 spans="1:26">
      <c r="A6" s="7"/>
      <c r="B6" s="8" t="s">
        <v>37</v>
      </c>
      <c r="C6" s="7" t="s">
        <v>38</v>
      </c>
      <c r="D6" s="7" t="s">
        <v>39</v>
      </c>
      <c r="E6" s="7" t="s">
        <v>40</v>
      </c>
      <c r="F6" s="7" t="s">
        <v>41</v>
      </c>
      <c r="G6" s="7" t="s">
        <v>42</v>
      </c>
      <c r="H6" s="7" t="s">
        <v>43</v>
      </c>
      <c r="I6" s="7" t="s">
        <v>44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75" customHeight="1" spans="1:26">
      <c r="A7" s="3"/>
      <c r="B7" s="9">
        <v>9789460620966</v>
      </c>
      <c r="C7" s="10" t="s">
        <v>45</v>
      </c>
      <c r="D7" s="10" t="s">
        <v>46</v>
      </c>
      <c r="E7" s="6">
        <v>9.5</v>
      </c>
      <c r="F7" s="11">
        <v>0</v>
      </c>
      <c r="G7" s="12">
        <f t="shared" ref="G7:G20" si="0">IF(F7&lt;10,0%,IF(F7&lt;25,5%,IF(F7&lt;100,10%,15%)))</f>
        <v>0</v>
      </c>
      <c r="H7" s="6">
        <f t="shared" ref="H7:H20" si="1">E7*F7*G7</f>
        <v>0</v>
      </c>
      <c r="I7" s="6">
        <f t="shared" ref="I7:I20" si="2">E7*F7-H7</f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 spans="1:26">
      <c r="A8" s="3"/>
      <c r="B8" s="9">
        <v>9789460621154</v>
      </c>
      <c r="C8" s="10" t="s">
        <v>47</v>
      </c>
      <c r="D8" s="10" t="s">
        <v>46</v>
      </c>
      <c r="E8" s="6">
        <v>5.5</v>
      </c>
      <c r="F8" s="11">
        <v>0</v>
      </c>
      <c r="G8" s="12">
        <f t="shared" si="0"/>
        <v>0</v>
      </c>
      <c r="H8" s="6">
        <f t="shared" si="1"/>
        <v>0</v>
      </c>
      <c r="I8" s="6">
        <f t="shared" si="2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 spans="1:26">
      <c r="A9" s="3"/>
      <c r="B9" s="9">
        <v>9789460621086</v>
      </c>
      <c r="C9" s="10" t="s">
        <v>48</v>
      </c>
      <c r="D9" s="10" t="s">
        <v>46</v>
      </c>
      <c r="E9" s="6">
        <v>9.5</v>
      </c>
      <c r="F9" s="11">
        <v>0</v>
      </c>
      <c r="G9" s="12">
        <f t="shared" si="0"/>
        <v>0</v>
      </c>
      <c r="H9" s="6">
        <f t="shared" si="1"/>
        <v>0</v>
      </c>
      <c r="I9" s="6">
        <f t="shared" si="2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 spans="1:26">
      <c r="A10" s="3"/>
      <c r="B10" s="9">
        <v>9789460621017</v>
      </c>
      <c r="C10" s="10" t="s">
        <v>49</v>
      </c>
      <c r="D10" s="10" t="s">
        <v>46</v>
      </c>
      <c r="E10" s="6">
        <v>5.5</v>
      </c>
      <c r="F10" s="11">
        <v>0</v>
      </c>
      <c r="G10" s="12">
        <f t="shared" si="0"/>
        <v>0</v>
      </c>
      <c r="H10" s="6">
        <f t="shared" si="1"/>
        <v>0</v>
      </c>
      <c r="I10" s="6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 spans="1:26">
      <c r="A11" s="3"/>
      <c r="B11" s="9">
        <v>9789460621109</v>
      </c>
      <c r="C11" s="10" t="s">
        <v>50</v>
      </c>
      <c r="D11" s="10" t="s">
        <v>46</v>
      </c>
      <c r="E11" s="6">
        <v>9.5</v>
      </c>
      <c r="F11" s="11">
        <v>0</v>
      </c>
      <c r="G11" s="12">
        <f t="shared" si="0"/>
        <v>0</v>
      </c>
      <c r="H11" s="6">
        <f t="shared" si="1"/>
        <v>0</v>
      </c>
      <c r="I11" s="6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 spans="1:26">
      <c r="A12" s="3"/>
      <c r="B12" s="9">
        <v>9789460621215</v>
      </c>
      <c r="C12" s="10" t="s">
        <v>51</v>
      </c>
      <c r="D12" s="10" t="s">
        <v>46</v>
      </c>
      <c r="E12" s="6">
        <v>5.5</v>
      </c>
      <c r="F12" s="11">
        <v>0</v>
      </c>
      <c r="G12" s="12">
        <f t="shared" si="0"/>
        <v>0</v>
      </c>
      <c r="H12" s="6">
        <f t="shared" si="1"/>
        <v>0</v>
      </c>
      <c r="I12" s="6">
        <f t="shared" si="2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 spans="1:26">
      <c r="A13" s="3"/>
      <c r="B13" s="9">
        <v>9789460621093</v>
      </c>
      <c r="C13" s="10" t="s">
        <v>52</v>
      </c>
      <c r="D13" s="10" t="s">
        <v>46</v>
      </c>
      <c r="E13" s="6">
        <v>9.5</v>
      </c>
      <c r="F13" s="11">
        <v>0</v>
      </c>
      <c r="G13" s="12">
        <f t="shared" si="0"/>
        <v>0</v>
      </c>
      <c r="H13" s="6">
        <f t="shared" si="1"/>
        <v>0</v>
      </c>
      <c r="I13" s="6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 spans="1:26">
      <c r="A14" s="3"/>
      <c r="B14" s="9">
        <v>9789460621123</v>
      </c>
      <c r="C14" s="10" t="s">
        <v>53</v>
      </c>
      <c r="D14" s="10" t="s">
        <v>46</v>
      </c>
      <c r="E14" s="6">
        <v>5.5</v>
      </c>
      <c r="F14" s="11">
        <v>0</v>
      </c>
      <c r="G14" s="12">
        <f t="shared" si="0"/>
        <v>0</v>
      </c>
      <c r="H14" s="6">
        <f t="shared" si="1"/>
        <v>0</v>
      </c>
      <c r="I14" s="6">
        <f t="shared" si="2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 spans="1:26">
      <c r="A15" s="3"/>
      <c r="B15" s="9">
        <v>9789460621079</v>
      </c>
      <c r="C15" s="10" t="s">
        <v>54</v>
      </c>
      <c r="D15" s="10" t="s">
        <v>46</v>
      </c>
      <c r="E15" s="6">
        <v>9.5</v>
      </c>
      <c r="F15" s="11">
        <v>0</v>
      </c>
      <c r="G15" s="12">
        <f t="shared" si="0"/>
        <v>0</v>
      </c>
      <c r="H15" s="6">
        <f t="shared" si="1"/>
        <v>0</v>
      </c>
      <c r="I15" s="6">
        <f t="shared" si="2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 spans="1:26">
      <c r="A16" s="3"/>
      <c r="B16" s="9">
        <v>9789460621147</v>
      </c>
      <c r="C16" s="10" t="s">
        <v>55</v>
      </c>
      <c r="D16" s="10" t="s">
        <v>46</v>
      </c>
      <c r="E16" s="6">
        <v>5.5</v>
      </c>
      <c r="F16" s="11">
        <v>0</v>
      </c>
      <c r="G16" s="12">
        <f t="shared" si="0"/>
        <v>0</v>
      </c>
      <c r="H16" s="6">
        <f t="shared" si="1"/>
        <v>0</v>
      </c>
      <c r="I16" s="6">
        <f t="shared" si="2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 spans="1:26">
      <c r="A17" s="3"/>
      <c r="B17" s="9">
        <v>9789460621000</v>
      </c>
      <c r="C17" s="10" t="s">
        <v>56</v>
      </c>
      <c r="D17" s="10" t="s">
        <v>46</v>
      </c>
      <c r="E17" s="6">
        <v>9.5</v>
      </c>
      <c r="F17" s="11">
        <v>0</v>
      </c>
      <c r="G17" s="12">
        <f t="shared" si="0"/>
        <v>0</v>
      </c>
      <c r="H17" s="6">
        <f t="shared" si="1"/>
        <v>0</v>
      </c>
      <c r="I17" s="6">
        <f t="shared" si="2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 spans="1:26">
      <c r="A18" s="3"/>
      <c r="B18" s="9">
        <v>9789460621130</v>
      </c>
      <c r="C18" s="10" t="s">
        <v>57</v>
      </c>
      <c r="D18" s="10" t="s">
        <v>46</v>
      </c>
      <c r="E18" s="6">
        <v>5.5</v>
      </c>
      <c r="F18" s="11">
        <v>0</v>
      </c>
      <c r="G18" s="12">
        <f t="shared" si="0"/>
        <v>0</v>
      </c>
      <c r="H18" s="6">
        <f t="shared" si="1"/>
        <v>0</v>
      </c>
      <c r="I18" s="6">
        <f t="shared" si="2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 spans="1:26">
      <c r="A19" s="3"/>
      <c r="B19" s="9" t="s">
        <v>58</v>
      </c>
      <c r="C19" s="10" t="s">
        <v>59</v>
      </c>
      <c r="D19" s="10" t="s">
        <v>46</v>
      </c>
      <c r="E19" s="6">
        <v>25</v>
      </c>
      <c r="F19" s="11">
        <v>0</v>
      </c>
      <c r="G19" s="12">
        <f t="shared" si="0"/>
        <v>0</v>
      </c>
      <c r="H19" s="6">
        <f t="shared" si="1"/>
        <v>0</v>
      </c>
      <c r="I19" s="6">
        <f t="shared" si="2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 spans="1:26">
      <c r="A20" s="3"/>
      <c r="B20" s="9" t="s">
        <v>60</v>
      </c>
      <c r="C20" s="10" t="s">
        <v>61</v>
      </c>
      <c r="D20" s="10" t="s">
        <v>46</v>
      </c>
      <c r="E20" s="6">
        <v>35</v>
      </c>
      <c r="F20" s="11">
        <v>0</v>
      </c>
      <c r="G20" s="12">
        <f t="shared" si="0"/>
        <v>0</v>
      </c>
      <c r="H20" s="6">
        <f t="shared" si="1"/>
        <v>0</v>
      </c>
      <c r="I20" s="6">
        <f t="shared" si="2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 spans="1:26">
      <c r="A21" s="3"/>
      <c r="B21" s="9"/>
      <c r="C21" s="10"/>
      <c r="D21" s="10"/>
      <c r="E21" s="6"/>
      <c r="F21" s="6"/>
      <c r="G21" s="12"/>
      <c r="H21" s="6"/>
      <c r="I21" s="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 spans="1:26">
      <c r="A22" s="3"/>
      <c r="B22" s="9">
        <v>9789460621208</v>
      </c>
      <c r="C22" s="10" t="s">
        <v>62</v>
      </c>
      <c r="D22" s="10" t="s">
        <v>63</v>
      </c>
      <c r="E22" s="6">
        <v>9.5</v>
      </c>
      <c r="F22" s="11">
        <v>0</v>
      </c>
      <c r="G22" s="12">
        <f t="shared" ref="G22:G30" si="3">IF(F22&lt;10,0%,IF(F22&lt;25,5%,IF(F22&lt;100,10%,15%)))</f>
        <v>0</v>
      </c>
      <c r="H22" s="6">
        <f t="shared" ref="H22:H30" si="4">E22*F22*G22</f>
        <v>0</v>
      </c>
      <c r="I22" s="6">
        <f t="shared" ref="I22:I30" si="5">E22*F22-H22</f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 spans="1:26">
      <c r="A23" s="3"/>
      <c r="B23" s="9">
        <v>9789460621345</v>
      </c>
      <c r="C23" s="10" t="s">
        <v>64</v>
      </c>
      <c r="D23" s="10" t="s">
        <v>63</v>
      </c>
      <c r="E23" s="6">
        <v>15</v>
      </c>
      <c r="F23" s="11">
        <v>0</v>
      </c>
      <c r="G23" s="12">
        <f t="shared" si="3"/>
        <v>0</v>
      </c>
      <c r="H23" s="6">
        <f t="shared" si="4"/>
        <v>0</v>
      </c>
      <c r="I23" s="6">
        <f t="shared" si="5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 spans="1:26">
      <c r="A24" s="3"/>
      <c r="B24" s="9">
        <v>9789460621802</v>
      </c>
      <c r="C24" s="10" t="s">
        <v>65</v>
      </c>
      <c r="D24" s="10" t="s">
        <v>63</v>
      </c>
      <c r="E24" s="6">
        <v>15</v>
      </c>
      <c r="F24" s="11">
        <v>0</v>
      </c>
      <c r="G24" s="12">
        <f t="shared" si="3"/>
        <v>0</v>
      </c>
      <c r="H24" s="6">
        <f t="shared" si="4"/>
        <v>0</v>
      </c>
      <c r="I24" s="6">
        <f t="shared" si="5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 spans="1:26">
      <c r="A25" s="3"/>
      <c r="B25" s="9">
        <v>9789460621291</v>
      </c>
      <c r="C25" s="10" t="s">
        <v>66</v>
      </c>
      <c r="D25" s="10" t="s">
        <v>63</v>
      </c>
      <c r="E25" s="6">
        <v>13.5</v>
      </c>
      <c r="F25" s="11">
        <v>0</v>
      </c>
      <c r="G25" s="12">
        <f t="shared" si="3"/>
        <v>0</v>
      </c>
      <c r="H25" s="6">
        <f t="shared" si="4"/>
        <v>0</v>
      </c>
      <c r="I25" s="6">
        <f t="shared" si="5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 spans="1:26">
      <c r="A26" s="3"/>
      <c r="B26" s="9" t="s">
        <v>67</v>
      </c>
      <c r="C26" s="10" t="s">
        <v>68</v>
      </c>
      <c r="D26" s="10" t="s">
        <v>63</v>
      </c>
      <c r="E26" s="6">
        <v>25</v>
      </c>
      <c r="F26" s="11">
        <v>0</v>
      </c>
      <c r="G26" s="12">
        <f t="shared" si="3"/>
        <v>0</v>
      </c>
      <c r="H26" s="6">
        <f t="shared" si="4"/>
        <v>0</v>
      </c>
      <c r="I26" s="6">
        <f t="shared" si="5"/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 spans="1:26">
      <c r="A27" s="3"/>
      <c r="B27" s="9">
        <v>9789460621833</v>
      </c>
      <c r="C27" s="10" t="s">
        <v>69</v>
      </c>
      <c r="D27" s="10" t="s">
        <v>63</v>
      </c>
      <c r="E27" s="6">
        <v>17.5</v>
      </c>
      <c r="F27" s="11">
        <v>0</v>
      </c>
      <c r="G27" s="12">
        <f t="shared" si="3"/>
        <v>0</v>
      </c>
      <c r="H27" s="6">
        <f t="shared" si="4"/>
        <v>0</v>
      </c>
      <c r="I27" s="6">
        <f t="shared" si="5"/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 spans="1:26">
      <c r="A28" s="3"/>
      <c r="B28" s="9">
        <v>9789460621451</v>
      </c>
      <c r="C28" s="10" t="s">
        <v>70</v>
      </c>
      <c r="D28" s="10" t="s">
        <v>63</v>
      </c>
      <c r="E28" s="6">
        <v>10</v>
      </c>
      <c r="F28" s="11">
        <v>0</v>
      </c>
      <c r="G28" s="12">
        <f t="shared" si="3"/>
        <v>0</v>
      </c>
      <c r="H28" s="6">
        <f t="shared" si="4"/>
        <v>0</v>
      </c>
      <c r="I28" s="6">
        <f t="shared" si="5"/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 spans="1:26">
      <c r="A29" s="3"/>
      <c r="B29" s="9">
        <v>9789460621734</v>
      </c>
      <c r="C29" s="10" t="s">
        <v>71</v>
      </c>
      <c r="D29" s="10" t="s">
        <v>63</v>
      </c>
      <c r="E29" s="6">
        <v>5</v>
      </c>
      <c r="F29" s="11">
        <v>0</v>
      </c>
      <c r="G29" s="12">
        <f t="shared" si="3"/>
        <v>0</v>
      </c>
      <c r="H29" s="6">
        <f t="shared" si="4"/>
        <v>0</v>
      </c>
      <c r="I29" s="6">
        <f t="shared" si="5"/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 spans="1:26">
      <c r="A30" s="3"/>
      <c r="B30" s="9">
        <v>9789460621901</v>
      </c>
      <c r="C30" s="10" t="s">
        <v>73</v>
      </c>
      <c r="D30" s="10" t="s">
        <v>63</v>
      </c>
      <c r="E30" s="6">
        <v>5</v>
      </c>
      <c r="F30" s="11">
        <v>0</v>
      </c>
      <c r="G30" s="12">
        <f t="shared" si="3"/>
        <v>0</v>
      </c>
      <c r="H30" s="6">
        <f t="shared" si="4"/>
        <v>0</v>
      </c>
      <c r="I30" s="6">
        <f t="shared" si="5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 spans="1:26">
      <c r="A31" s="3"/>
      <c r="B31" s="9"/>
      <c r="C31" s="10"/>
      <c r="D31" s="10"/>
      <c r="E31" s="6"/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 spans="1:26">
      <c r="A32" s="3"/>
      <c r="B32" s="9">
        <v>9789460621246</v>
      </c>
      <c r="C32" s="10" t="s">
        <v>74</v>
      </c>
      <c r="D32" s="10" t="s">
        <v>75</v>
      </c>
      <c r="E32" s="6">
        <v>15</v>
      </c>
      <c r="F32" s="11">
        <v>0</v>
      </c>
      <c r="G32" s="12">
        <f t="shared" ref="G32:G33" si="6">IF(F32&lt;10,0%,IF(F32&lt;25,5%,IF(F32&lt;100,10%,15%)))</f>
        <v>0</v>
      </c>
      <c r="H32" s="6">
        <f t="shared" ref="H32:H33" si="7">E32*F32*G32</f>
        <v>0</v>
      </c>
      <c r="I32" s="6">
        <f t="shared" ref="I32:I33" si="8">E32*F32-H32</f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 spans="1:26">
      <c r="A33" s="3"/>
      <c r="B33" s="9">
        <v>9789460622021</v>
      </c>
      <c r="C33" s="10" t="s">
        <v>76</v>
      </c>
      <c r="D33" s="10" t="s">
        <v>75</v>
      </c>
      <c r="E33" s="6">
        <v>15</v>
      </c>
      <c r="F33" s="11">
        <v>0</v>
      </c>
      <c r="G33" s="12">
        <f t="shared" si="6"/>
        <v>0</v>
      </c>
      <c r="H33" s="6">
        <f t="shared" si="7"/>
        <v>0</v>
      </c>
      <c r="I33" s="6">
        <f t="shared" si="8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 spans="1:26">
      <c r="A34" s="15"/>
      <c r="B34" s="9"/>
      <c r="C34" s="3"/>
      <c r="D34" s="3"/>
      <c r="E34" s="6"/>
      <c r="F34" s="6"/>
      <c r="G34" s="3"/>
      <c r="H34" s="3"/>
      <c r="I34" s="3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 spans="1:26">
      <c r="A35" s="3"/>
      <c r="B35" s="9">
        <v>9789460621659</v>
      </c>
      <c r="C35" s="3" t="s">
        <v>77</v>
      </c>
      <c r="D35" s="3" t="s">
        <v>78</v>
      </c>
      <c r="E35" s="6">
        <v>15</v>
      </c>
      <c r="F35" s="11">
        <v>0</v>
      </c>
      <c r="G35" s="12">
        <f t="shared" ref="G35:G41" si="9">IF(F35&lt;10,0%,IF(F35&lt;25,5%,IF(F35&lt;100,10%,15%)))</f>
        <v>0</v>
      </c>
      <c r="H35" s="6">
        <f t="shared" ref="H35:H41" si="10">E35*F35*G35</f>
        <v>0</v>
      </c>
      <c r="I35" s="6">
        <f t="shared" ref="I35:I41" si="11">E35*F35-H35</f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 spans="1:26">
      <c r="A36" s="3"/>
      <c r="B36" s="9">
        <v>9789460621673</v>
      </c>
      <c r="C36" s="3" t="s">
        <v>79</v>
      </c>
      <c r="D36" s="3" t="s">
        <v>78</v>
      </c>
      <c r="E36" s="6">
        <v>15</v>
      </c>
      <c r="F36" s="11">
        <v>0</v>
      </c>
      <c r="G36" s="12">
        <f t="shared" si="9"/>
        <v>0</v>
      </c>
      <c r="H36" s="6">
        <f t="shared" si="10"/>
        <v>0</v>
      </c>
      <c r="I36" s="6">
        <f t="shared" si="11"/>
        <v>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 spans="1:26">
      <c r="A37" s="3"/>
      <c r="B37" s="9">
        <v>9789460621697</v>
      </c>
      <c r="C37" s="14" t="s">
        <v>80</v>
      </c>
      <c r="D37" s="3" t="s">
        <v>78</v>
      </c>
      <c r="E37" s="6">
        <v>12</v>
      </c>
      <c r="F37" s="11">
        <v>0</v>
      </c>
      <c r="G37" s="12">
        <f t="shared" si="9"/>
        <v>0</v>
      </c>
      <c r="H37" s="6">
        <f t="shared" si="10"/>
        <v>0</v>
      </c>
      <c r="I37" s="6">
        <f t="shared" si="11"/>
        <v>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 spans="1:26">
      <c r="A38" s="3"/>
      <c r="B38" s="9">
        <v>9789460621727</v>
      </c>
      <c r="C38" s="3" t="s">
        <v>81</v>
      </c>
      <c r="D38" s="3" t="s">
        <v>78</v>
      </c>
      <c r="E38" s="6">
        <v>12</v>
      </c>
      <c r="F38" s="11">
        <v>0</v>
      </c>
      <c r="G38" s="12">
        <f t="shared" si="9"/>
        <v>0</v>
      </c>
      <c r="H38" s="6">
        <f t="shared" si="10"/>
        <v>0</v>
      </c>
      <c r="I38" s="6">
        <f t="shared" si="11"/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 spans="1:26">
      <c r="A39" s="3"/>
      <c r="B39" s="16">
        <v>9789460621741</v>
      </c>
      <c r="C39" s="3" t="s">
        <v>82</v>
      </c>
      <c r="D39" s="3" t="s">
        <v>78</v>
      </c>
      <c r="E39" s="6">
        <v>12</v>
      </c>
      <c r="F39" s="11">
        <v>0</v>
      </c>
      <c r="G39" s="12">
        <f t="shared" si="9"/>
        <v>0</v>
      </c>
      <c r="H39" s="6">
        <f t="shared" si="10"/>
        <v>0</v>
      </c>
      <c r="I39" s="6">
        <f t="shared" si="11"/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 spans="1:26">
      <c r="A40" s="3"/>
      <c r="B40" s="16">
        <v>9789460621758</v>
      </c>
      <c r="C40" s="3" t="s">
        <v>83</v>
      </c>
      <c r="D40" s="3" t="s">
        <v>78</v>
      </c>
      <c r="E40" s="6">
        <v>5</v>
      </c>
      <c r="F40" s="11">
        <v>0</v>
      </c>
      <c r="G40" s="12">
        <f t="shared" si="9"/>
        <v>0</v>
      </c>
      <c r="H40" s="6">
        <f t="shared" si="10"/>
        <v>0</v>
      </c>
      <c r="I40" s="6">
        <f t="shared" si="11"/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 spans="1:26">
      <c r="A41" s="3"/>
      <c r="B41" s="16">
        <v>9789460621789</v>
      </c>
      <c r="C41" s="3" t="s">
        <v>84</v>
      </c>
      <c r="D41" s="3" t="s">
        <v>78</v>
      </c>
      <c r="E41" s="6">
        <v>5</v>
      </c>
      <c r="F41" s="11">
        <v>0</v>
      </c>
      <c r="G41" s="12">
        <f t="shared" si="9"/>
        <v>0</v>
      </c>
      <c r="H41" s="6">
        <f t="shared" si="10"/>
        <v>0</v>
      </c>
      <c r="I41" s="6">
        <f t="shared" si="11"/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 spans="1:26">
      <c r="A42" s="3"/>
      <c r="B42" s="16"/>
      <c r="C42" s="3"/>
      <c r="D42" s="3"/>
      <c r="E42" s="6"/>
      <c r="F42" s="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 spans="1:26">
      <c r="A43" s="3"/>
      <c r="B43" s="17" t="s">
        <v>37</v>
      </c>
      <c r="C43" s="15" t="s">
        <v>85</v>
      </c>
      <c r="D43" s="15" t="s">
        <v>39</v>
      </c>
      <c r="E43" s="21"/>
      <c r="F43" s="6"/>
      <c r="G43" s="15"/>
      <c r="H43" s="15"/>
      <c r="I43" s="1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 spans="1:26">
      <c r="A44" s="3"/>
      <c r="B44" s="16" t="s">
        <v>86</v>
      </c>
      <c r="C44" s="10" t="s">
        <v>87</v>
      </c>
      <c r="D44" s="10" t="s">
        <v>46</v>
      </c>
      <c r="E44" s="6">
        <v>15</v>
      </c>
      <c r="F44" s="11">
        <v>0</v>
      </c>
      <c r="G44" s="12">
        <f t="shared" ref="G44:G50" si="12">IF(F44&lt;10,0%,IF(F44&lt;25,5%,IF(F44&lt;100,10%,15%)))</f>
        <v>0</v>
      </c>
      <c r="H44" s="6">
        <f t="shared" ref="H44:H50" si="13">E44*F44*G44</f>
        <v>0</v>
      </c>
      <c r="I44" s="6">
        <f t="shared" ref="I44:I50" si="14">E44*F44-H44</f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 spans="1:26">
      <c r="A45" s="3"/>
      <c r="B45" s="16" t="s">
        <v>88</v>
      </c>
      <c r="C45" s="10" t="s">
        <v>89</v>
      </c>
      <c r="D45" s="10" t="s">
        <v>46</v>
      </c>
      <c r="E45" s="6">
        <v>15</v>
      </c>
      <c r="F45" s="11">
        <v>0</v>
      </c>
      <c r="G45" s="12">
        <f t="shared" si="12"/>
        <v>0</v>
      </c>
      <c r="H45" s="6">
        <f t="shared" si="13"/>
        <v>0</v>
      </c>
      <c r="I45" s="6">
        <f t="shared" si="14"/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 spans="1:26">
      <c r="A46" s="3"/>
      <c r="B46" s="16" t="s">
        <v>90</v>
      </c>
      <c r="C46" s="10" t="s">
        <v>91</v>
      </c>
      <c r="D46" s="10" t="s">
        <v>46</v>
      </c>
      <c r="E46" s="6">
        <v>15</v>
      </c>
      <c r="F46" s="11">
        <v>0</v>
      </c>
      <c r="G46" s="12">
        <f t="shared" si="12"/>
        <v>0</v>
      </c>
      <c r="H46" s="6">
        <f t="shared" si="13"/>
        <v>0</v>
      </c>
      <c r="I46" s="6">
        <f t="shared" si="14"/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 spans="1:26">
      <c r="A47" s="3"/>
      <c r="B47" s="16" t="s">
        <v>92</v>
      </c>
      <c r="C47" s="10" t="s">
        <v>93</v>
      </c>
      <c r="D47" s="10" t="s">
        <v>46</v>
      </c>
      <c r="E47" s="6">
        <v>15</v>
      </c>
      <c r="F47" s="11">
        <v>0</v>
      </c>
      <c r="G47" s="12">
        <f t="shared" si="12"/>
        <v>0</v>
      </c>
      <c r="H47" s="6">
        <f t="shared" si="13"/>
        <v>0</v>
      </c>
      <c r="I47" s="6">
        <f t="shared" si="14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 spans="1:26">
      <c r="A48" s="3"/>
      <c r="B48" s="16" t="s">
        <v>94</v>
      </c>
      <c r="C48" s="10" t="s">
        <v>95</v>
      </c>
      <c r="D48" s="10" t="s">
        <v>46</v>
      </c>
      <c r="E48" s="6">
        <v>15</v>
      </c>
      <c r="F48" s="11">
        <v>0</v>
      </c>
      <c r="G48" s="12">
        <f t="shared" si="12"/>
        <v>0</v>
      </c>
      <c r="H48" s="6">
        <f t="shared" si="13"/>
        <v>0</v>
      </c>
      <c r="I48" s="6">
        <f t="shared" si="14"/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 spans="1:26">
      <c r="A49" s="3"/>
      <c r="B49" s="16" t="s">
        <v>96</v>
      </c>
      <c r="C49" s="10" t="s">
        <v>97</v>
      </c>
      <c r="D49" s="10" t="s">
        <v>46</v>
      </c>
      <c r="E49" s="6">
        <v>15</v>
      </c>
      <c r="F49" s="11">
        <v>0</v>
      </c>
      <c r="G49" s="12">
        <f t="shared" si="12"/>
        <v>0</v>
      </c>
      <c r="H49" s="6">
        <f t="shared" si="13"/>
        <v>0</v>
      </c>
      <c r="I49" s="6">
        <f t="shared" si="14"/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 spans="1:26">
      <c r="A50" s="3"/>
      <c r="B50" s="16" t="s">
        <v>98</v>
      </c>
      <c r="C50" s="3" t="s">
        <v>99</v>
      </c>
      <c r="D50" s="10" t="s">
        <v>46</v>
      </c>
      <c r="E50" s="6">
        <v>89</v>
      </c>
      <c r="F50" s="11">
        <v>0</v>
      </c>
      <c r="G50" s="12">
        <f t="shared" si="12"/>
        <v>0</v>
      </c>
      <c r="H50" s="6">
        <f t="shared" si="13"/>
        <v>0</v>
      </c>
      <c r="I50" s="6">
        <f t="shared" si="14"/>
        <v>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 spans="1:26">
      <c r="A51" s="3"/>
      <c r="B51" s="16"/>
      <c r="C51" s="3"/>
      <c r="D51" s="3"/>
      <c r="E51" s="3"/>
      <c r="F51" s="3"/>
      <c r="G51" s="3"/>
      <c r="H51" s="3"/>
      <c r="I51" s="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 spans="1:26">
      <c r="A52" s="3"/>
      <c r="B52" s="16"/>
      <c r="C52" s="3"/>
      <c r="D52" s="3"/>
      <c r="E52" s="3"/>
      <c r="F52" s="3"/>
      <c r="G52" s="3"/>
      <c r="H52" s="3"/>
      <c r="I52" s="15" t="s">
        <v>100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 spans="1:26">
      <c r="A53" s="3"/>
      <c r="B53" s="16"/>
      <c r="C53" s="3"/>
      <c r="D53" s="3"/>
      <c r="E53" s="3"/>
      <c r="F53" s="3"/>
      <c r="G53" s="3"/>
      <c r="H53" s="3"/>
      <c r="I53" s="6">
        <f>SUM(I7:I50)</f>
        <v>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 spans="1:26">
      <c r="A54" s="3"/>
      <c r="B54" s="1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 spans="1:26">
      <c r="A55" s="3"/>
      <c r="B55" s="1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 spans="1:26">
      <c r="A56" s="3"/>
      <c r="B56" s="1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 spans="1:26">
      <c r="A57" s="3"/>
      <c r="B57" s="1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pageMargins left="0.7" right="0.7" top="0.75" bottom="0.75" header="0" footer="0"/>
  <pageSetup paperSize="1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Z998"/>
  <sheetViews>
    <sheetView workbookViewId="0">
      <selection activeCell="O11" sqref="O11"/>
    </sheetView>
  </sheetViews>
  <sheetFormatPr defaultColWidth="11.1666666666667" defaultRowHeight="15" customHeight="1"/>
  <cols>
    <col min="1" max="1" width="8.5" customWidth="1"/>
    <col min="2" max="2" width="17.5" customWidth="1"/>
    <col min="3" max="3" width="51.1666666666667" customWidth="1"/>
    <col min="4" max="4" width="17.1666666666667" customWidth="1"/>
    <col min="5" max="5" width="12.1666666666667" customWidth="1"/>
    <col min="6" max="7" width="8.5" customWidth="1"/>
    <col min="8" max="8" width="10.8333333333333" customWidth="1"/>
    <col min="9" max="26" width="8.5" customWidth="1"/>
  </cols>
  <sheetData>
    <row r="1" ht="15.75" customHeight="1" spans="1: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3.25" spans="1:26">
      <c r="A2" s="3"/>
      <c r="B2" s="4" t="str">
        <f>Gegevens!B2</f>
        <v>Bestelformulier licenties 2024-2025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 spans="1:26">
      <c r="A3" s="3"/>
      <c r="B3" s="5" t="s">
        <v>36</v>
      </c>
      <c r="C3" s="3"/>
      <c r="D3" s="20" t="s">
        <v>28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 spans="1: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 spans="1:26">
      <c r="A5" s="3"/>
      <c r="B5" s="3"/>
      <c r="C5" s="3"/>
      <c r="D5" s="3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 spans="1:26">
      <c r="A6" s="7"/>
      <c r="B6" s="8" t="s">
        <v>37</v>
      </c>
      <c r="C6" s="7" t="s">
        <v>38</v>
      </c>
      <c r="D6" s="7" t="s">
        <v>39</v>
      </c>
      <c r="E6" s="7" t="s">
        <v>40</v>
      </c>
      <c r="F6" s="7" t="s">
        <v>41</v>
      </c>
      <c r="G6" s="7" t="s">
        <v>42</v>
      </c>
      <c r="H6" s="7" t="s">
        <v>43</v>
      </c>
      <c r="I6" s="7" t="s">
        <v>44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75" customHeight="1" spans="1:26">
      <c r="A7" s="3"/>
      <c r="B7" s="9">
        <v>9789460620966</v>
      </c>
      <c r="C7" s="10" t="s">
        <v>45</v>
      </c>
      <c r="D7" s="10" t="s">
        <v>46</v>
      </c>
      <c r="E7" s="6">
        <v>9.5</v>
      </c>
      <c r="F7" s="11">
        <v>0</v>
      </c>
      <c r="G7" s="12">
        <f t="shared" ref="G7:G20" si="0">IF(F7&lt;10,0%,IF(F7&lt;25,5%,IF(F7&lt;100,10%,15%)))</f>
        <v>0</v>
      </c>
      <c r="H7" s="6">
        <f t="shared" ref="H7:H20" si="1">E7*F7*G7</f>
        <v>0</v>
      </c>
      <c r="I7" s="6">
        <f t="shared" ref="I7:I20" si="2">E7*F7-H7</f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 spans="1:26">
      <c r="A8" s="3"/>
      <c r="B8" s="9">
        <v>9789460621154</v>
      </c>
      <c r="C8" s="10" t="s">
        <v>47</v>
      </c>
      <c r="D8" s="10" t="s">
        <v>46</v>
      </c>
      <c r="E8" s="6">
        <v>5.5</v>
      </c>
      <c r="F8" s="11">
        <v>0</v>
      </c>
      <c r="G8" s="12">
        <f t="shared" si="0"/>
        <v>0</v>
      </c>
      <c r="H8" s="6">
        <f t="shared" si="1"/>
        <v>0</v>
      </c>
      <c r="I8" s="6">
        <f t="shared" si="2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 spans="1:26">
      <c r="A9" s="3"/>
      <c r="B9" s="9">
        <v>9789460621086</v>
      </c>
      <c r="C9" s="10" t="s">
        <v>48</v>
      </c>
      <c r="D9" s="10" t="s">
        <v>46</v>
      </c>
      <c r="E9" s="6">
        <v>9.5</v>
      </c>
      <c r="F9" s="11">
        <v>0</v>
      </c>
      <c r="G9" s="12">
        <f t="shared" si="0"/>
        <v>0</v>
      </c>
      <c r="H9" s="6">
        <f t="shared" si="1"/>
        <v>0</v>
      </c>
      <c r="I9" s="6">
        <f t="shared" si="2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 spans="1:26">
      <c r="A10" s="3"/>
      <c r="B10" s="9">
        <v>9789460621017</v>
      </c>
      <c r="C10" s="10" t="s">
        <v>49</v>
      </c>
      <c r="D10" s="10" t="s">
        <v>46</v>
      </c>
      <c r="E10" s="6">
        <v>5.5</v>
      </c>
      <c r="F10" s="11">
        <v>0</v>
      </c>
      <c r="G10" s="12">
        <f t="shared" si="0"/>
        <v>0</v>
      </c>
      <c r="H10" s="6">
        <f t="shared" si="1"/>
        <v>0</v>
      </c>
      <c r="I10" s="6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 spans="1:26">
      <c r="A11" s="3"/>
      <c r="B11" s="9">
        <v>9789460621109</v>
      </c>
      <c r="C11" s="10" t="s">
        <v>50</v>
      </c>
      <c r="D11" s="10" t="s">
        <v>46</v>
      </c>
      <c r="E11" s="6">
        <v>9.5</v>
      </c>
      <c r="F11" s="11">
        <v>0</v>
      </c>
      <c r="G11" s="12">
        <f t="shared" si="0"/>
        <v>0</v>
      </c>
      <c r="H11" s="6">
        <f t="shared" si="1"/>
        <v>0</v>
      </c>
      <c r="I11" s="6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 spans="1:26">
      <c r="A12" s="3"/>
      <c r="B12" s="9">
        <v>9789460621215</v>
      </c>
      <c r="C12" s="10" t="s">
        <v>51</v>
      </c>
      <c r="D12" s="10" t="s">
        <v>46</v>
      </c>
      <c r="E12" s="6">
        <v>5.5</v>
      </c>
      <c r="F12" s="11">
        <v>0</v>
      </c>
      <c r="G12" s="12">
        <f t="shared" si="0"/>
        <v>0</v>
      </c>
      <c r="H12" s="6">
        <f t="shared" si="1"/>
        <v>0</v>
      </c>
      <c r="I12" s="6">
        <f t="shared" si="2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 spans="1:26">
      <c r="A13" s="3"/>
      <c r="B13" s="9">
        <v>9789460621093</v>
      </c>
      <c r="C13" s="10" t="s">
        <v>52</v>
      </c>
      <c r="D13" s="10" t="s">
        <v>46</v>
      </c>
      <c r="E13" s="6">
        <v>9.5</v>
      </c>
      <c r="F13" s="11">
        <v>0</v>
      </c>
      <c r="G13" s="12">
        <f t="shared" si="0"/>
        <v>0</v>
      </c>
      <c r="H13" s="6">
        <f t="shared" si="1"/>
        <v>0</v>
      </c>
      <c r="I13" s="6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 spans="1:26">
      <c r="A14" s="3"/>
      <c r="B14" s="9">
        <v>9789460621123</v>
      </c>
      <c r="C14" s="10" t="s">
        <v>53</v>
      </c>
      <c r="D14" s="10" t="s">
        <v>46</v>
      </c>
      <c r="E14" s="6">
        <v>5.5</v>
      </c>
      <c r="F14" s="11">
        <v>0</v>
      </c>
      <c r="G14" s="12">
        <f t="shared" si="0"/>
        <v>0</v>
      </c>
      <c r="H14" s="6">
        <f t="shared" si="1"/>
        <v>0</v>
      </c>
      <c r="I14" s="6">
        <f t="shared" si="2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 spans="1:26">
      <c r="A15" s="3"/>
      <c r="B15" s="9">
        <v>9789460621079</v>
      </c>
      <c r="C15" s="10" t="s">
        <v>54</v>
      </c>
      <c r="D15" s="10" t="s">
        <v>46</v>
      </c>
      <c r="E15" s="6">
        <v>9.5</v>
      </c>
      <c r="F15" s="11">
        <v>0</v>
      </c>
      <c r="G15" s="12">
        <f t="shared" si="0"/>
        <v>0</v>
      </c>
      <c r="H15" s="6">
        <f t="shared" si="1"/>
        <v>0</v>
      </c>
      <c r="I15" s="6">
        <f t="shared" si="2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 spans="1:26">
      <c r="A16" s="3"/>
      <c r="B16" s="9">
        <v>9789460621147</v>
      </c>
      <c r="C16" s="10" t="s">
        <v>55</v>
      </c>
      <c r="D16" s="10" t="s">
        <v>46</v>
      </c>
      <c r="E16" s="6">
        <v>5.5</v>
      </c>
      <c r="F16" s="11">
        <v>0</v>
      </c>
      <c r="G16" s="12">
        <f t="shared" si="0"/>
        <v>0</v>
      </c>
      <c r="H16" s="6">
        <f t="shared" si="1"/>
        <v>0</v>
      </c>
      <c r="I16" s="6">
        <f t="shared" si="2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 spans="1:26">
      <c r="A17" s="3"/>
      <c r="B17" s="9">
        <v>9789460621000</v>
      </c>
      <c r="C17" s="10" t="s">
        <v>56</v>
      </c>
      <c r="D17" s="10" t="s">
        <v>46</v>
      </c>
      <c r="E17" s="6">
        <v>9.5</v>
      </c>
      <c r="F17" s="11">
        <v>0</v>
      </c>
      <c r="G17" s="12">
        <f t="shared" si="0"/>
        <v>0</v>
      </c>
      <c r="H17" s="6">
        <f t="shared" si="1"/>
        <v>0</v>
      </c>
      <c r="I17" s="6">
        <f t="shared" si="2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 spans="1:26">
      <c r="A18" s="3"/>
      <c r="B18" s="9">
        <v>9789460621130</v>
      </c>
      <c r="C18" s="10" t="s">
        <v>57</v>
      </c>
      <c r="D18" s="10" t="s">
        <v>46</v>
      </c>
      <c r="E18" s="6">
        <v>5.5</v>
      </c>
      <c r="F18" s="11">
        <v>0</v>
      </c>
      <c r="G18" s="12">
        <f t="shared" si="0"/>
        <v>0</v>
      </c>
      <c r="H18" s="6">
        <f t="shared" si="1"/>
        <v>0</v>
      </c>
      <c r="I18" s="6">
        <f t="shared" si="2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 spans="1:26">
      <c r="A19" s="3"/>
      <c r="B19" s="9" t="s">
        <v>58</v>
      </c>
      <c r="C19" s="10" t="s">
        <v>59</v>
      </c>
      <c r="D19" s="10" t="s">
        <v>46</v>
      </c>
      <c r="E19" s="6">
        <v>25</v>
      </c>
      <c r="F19" s="11">
        <v>0</v>
      </c>
      <c r="G19" s="12">
        <f t="shared" si="0"/>
        <v>0</v>
      </c>
      <c r="H19" s="6">
        <f t="shared" si="1"/>
        <v>0</v>
      </c>
      <c r="I19" s="6">
        <f t="shared" si="2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 spans="1:26">
      <c r="A20" s="3"/>
      <c r="B20" s="9" t="s">
        <v>60</v>
      </c>
      <c r="C20" s="10" t="s">
        <v>61</v>
      </c>
      <c r="D20" s="10" t="s">
        <v>46</v>
      </c>
      <c r="E20" s="6">
        <v>35</v>
      </c>
      <c r="F20" s="11">
        <v>0</v>
      </c>
      <c r="G20" s="12">
        <f t="shared" si="0"/>
        <v>0</v>
      </c>
      <c r="H20" s="6">
        <f t="shared" si="1"/>
        <v>0</v>
      </c>
      <c r="I20" s="6">
        <f t="shared" si="2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 spans="1:26">
      <c r="A21" s="3"/>
      <c r="B21" s="9"/>
      <c r="C21" s="10"/>
      <c r="D21" s="10"/>
      <c r="E21" s="6"/>
      <c r="F21" s="6"/>
      <c r="G21" s="12"/>
      <c r="H21" s="6"/>
      <c r="I21" s="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 spans="1:26">
      <c r="A22" s="3"/>
      <c r="B22" s="9">
        <v>9789460621208</v>
      </c>
      <c r="C22" s="10" t="s">
        <v>62</v>
      </c>
      <c r="D22" s="10" t="s">
        <v>63</v>
      </c>
      <c r="E22" s="6">
        <v>9.5</v>
      </c>
      <c r="F22" s="11">
        <v>0</v>
      </c>
      <c r="G22" s="12">
        <f t="shared" ref="G22:G30" si="3">IF(F22&lt;10,0%,IF(F22&lt;25,5%,IF(F22&lt;100,10%,15%)))</f>
        <v>0</v>
      </c>
      <c r="H22" s="6">
        <f t="shared" ref="H22:H30" si="4">E22*F22*G22</f>
        <v>0</v>
      </c>
      <c r="I22" s="6">
        <f t="shared" ref="I22:I30" si="5">E22*F22-H22</f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 spans="1:26">
      <c r="A23" s="3"/>
      <c r="B23" s="9">
        <v>9789460621345</v>
      </c>
      <c r="C23" s="10" t="s">
        <v>64</v>
      </c>
      <c r="D23" s="10" t="s">
        <v>63</v>
      </c>
      <c r="E23" s="6">
        <v>15</v>
      </c>
      <c r="F23" s="11">
        <v>0</v>
      </c>
      <c r="G23" s="12">
        <f t="shared" si="3"/>
        <v>0</v>
      </c>
      <c r="H23" s="6">
        <f t="shared" si="4"/>
        <v>0</v>
      </c>
      <c r="I23" s="6">
        <f t="shared" si="5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 spans="1:26">
      <c r="A24" s="3"/>
      <c r="B24" s="9">
        <v>9789460621802</v>
      </c>
      <c r="C24" s="10" t="s">
        <v>65</v>
      </c>
      <c r="D24" s="10" t="s">
        <v>63</v>
      </c>
      <c r="E24" s="6">
        <v>15</v>
      </c>
      <c r="F24" s="11">
        <v>0</v>
      </c>
      <c r="G24" s="12">
        <f t="shared" si="3"/>
        <v>0</v>
      </c>
      <c r="H24" s="6">
        <f t="shared" si="4"/>
        <v>0</v>
      </c>
      <c r="I24" s="6">
        <f t="shared" si="5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 spans="1:26">
      <c r="A25" s="3"/>
      <c r="B25" s="9">
        <v>9789460621291</v>
      </c>
      <c r="C25" s="10" t="s">
        <v>66</v>
      </c>
      <c r="D25" s="10" t="s">
        <v>63</v>
      </c>
      <c r="E25" s="6">
        <v>13.5</v>
      </c>
      <c r="F25" s="11">
        <v>0</v>
      </c>
      <c r="G25" s="12">
        <f t="shared" si="3"/>
        <v>0</v>
      </c>
      <c r="H25" s="6">
        <f t="shared" si="4"/>
        <v>0</v>
      </c>
      <c r="I25" s="6">
        <f t="shared" si="5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 spans="1:26">
      <c r="A26" s="3"/>
      <c r="B26" s="9" t="s">
        <v>67</v>
      </c>
      <c r="C26" s="10" t="s">
        <v>68</v>
      </c>
      <c r="D26" s="10" t="s">
        <v>63</v>
      </c>
      <c r="E26" s="6">
        <v>25</v>
      </c>
      <c r="F26" s="11">
        <v>0</v>
      </c>
      <c r="G26" s="12">
        <f t="shared" si="3"/>
        <v>0</v>
      </c>
      <c r="H26" s="6">
        <f t="shared" si="4"/>
        <v>0</v>
      </c>
      <c r="I26" s="6">
        <f t="shared" si="5"/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 spans="1:26">
      <c r="A27" s="3"/>
      <c r="B27" s="9">
        <v>9789460621833</v>
      </c>
      <c r="C27" s="10" t="s">
        <v>69</v>
      </c>
      <c r="D27" s="10" t="s">
        <v>63</v>
      </c>
      <c r="E27" s="6">
        <v>17.5</v>
      </c>
      <c r="F27" s="11">
        <v>0</v>
      </c>
      <c r="G27" s="12">
        <f t="shared" si="3"/>
        <v>0</v>
      </c>
      <c r="H27" s="6">
        <f t="shared" si="4"/>
        <v>0</v>
      </c>
      <c r="I27" s="6">
        <f t="shared" si="5"/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 spans="1:26">
      <c r="A28" s="3"/>
      <c r="B28" s="9">
        <v>9789460621451</v>
      </c>
      <c r="C28" s="10" t="s">
        <v>70</v>
      </c>
      <c r="D28" s="10" t="s">
        <v>63</v>
      </c>
      <c r="E28" s="6">
        <v>10</v>
      </c>
      <c r="F28" s="11">
        <v>0</v>
      </c>
      <c r="G28" s="12">
        <f t="shared" si="3"/>
        <v>0</v>
      </c>
      <c r="H28" s="6">
        <f t="shared" si="4"/>
        <v>0</v>
      </c>
      <c r="I28" s="6">
        <f t="shared" si="5"/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 spans="1:26">
      <c r="A29" s="3"/>
      <c r="B29" s="9">
        <v>9789460621734</v>
      </c>
      <c r="C29" s="10" t="s">
        <v>71</v>
      </c>
      <c r="D29" s="10" t="s">
        <v>63</v>
      </c>
      <c r="E29" s="6">
        <v>5</v>
      </c>
      <c r="F29" s="11">
        <v>0</v>
      </c>
      <c r="G29" s="12">
        <f t="shared" si="3"/>
        <v>0</v>
      </c>
      <c r="H29" s="6">
        <f t="shared" si="4"/>
        <v>0</v>
      </c>
      <c r="I29" s="6">
        <f t="shared" si="5"/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 spans="1:26">
      <c r="A30" s="3"/>
      <c r="B30" s="9">
        <v>9789460621901</v>
      </c>
      <c r="C30" s="10" t="s">
        <v>73</v>
      </c>
      <c r="D30" s="10" t="s">
        <v>63</v>
      </c>
      <c r="E30" s="6">
        <v>5</v>
      </c>
      <c r="F30" s="11">
        <v>0</v>
      </c>
      <c r="G30" s="12">
        <f t="shared" si="3"/>
        <v>0</v>
      </c>
      <c r="H30" s="6">
        <f t="shared" si="4"/>
        <v>0</v>
      </c>
      <c r="I30" s="6">
        <f t="shared" si="5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 spans="1:26">
      <c r="A31" s="3"/>
      <c r="B31" s="9"/>
      <c r="C31" s="10"/>
      <c r="D31" s="10"/>
      <c r="E31" s="6"/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 spans="1:26">
      <c r="A32" s="3"/>
      <c r="B32" s="9">
        <v>9789460621246</v>
      </c>
      <c r="C32" s="10" t="s">
        <v>74</v>
      </c>
      <c r="D32" s="10" t="s">
        <v>75</v>
      </c>
      <c r="E32" s="6">
        <v>15</v>
      </c>
      <c r="F32" s="11">
        <v>0</v>
      </c>
      <c r="G32" s="12">
        <f t="shared" ref="G32:G33" si="6">IF(F32&lt;10,0%,IF(F32&lt;25,5%,IF(F32&lt;100,10%,15%)))</f>
        <v>0</v>
      </c>
      <c r="H32" s="6">
        <f t="shared" ref="H32:H33" si="7">E32*F32*G32</f>
        <v>0</v>
      </c>
      <c r="I32" s="6">
        <f t="shared" ref="I32:I33" si="8">E32*F32-H32</f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 spans="1:26">
      <c r="A33" s="3"/>
      <c r="B33" s="9">
        <v>9789460622021</v>
      </c>
      <c r="C33" s="10" t="s">
        <v>76</v>
      </c>
      <c r="D33" s="10" t="s">
        <v>75</v>
      </c>
      <c r="E33" s="6">
        <v>15</v>
      </c>
      <c r="F33" s="11">
        <v>0</v>
      </c>
      <c r="G33" s="12">
        <f t="shared" si="6"/>
        <v>0</v>
      </c>
      <c r="H33" s="6">
        <f t="shared" si="7"/>
        <v>0</v>
      </c>
      <c r="I33" s="6">
        <f t="shared" si="8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 spans="1:26">
      <c r="A34" s="15"/>
      <c r="B34" s="9"/>
      <c r="C34" s="3"/>
      <c r="D34" s="3"/>
      <c r="E34" s="6"/>
      <c r="F34" s="6"/>
      <c r="G34" s="3"/>
      <c r="H34" s="3"/>
      <c r="I34" s="3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 spans="1:26">
      <c r="A35" s="3"/>
      <c r="B35" s="9">
        <v>9789460621659</v>
      </c>
      <c r="C35" s="3" t="s">
        <v>77</v>
      </c>
      <c r="D35" s="3" t="s">
        <v>78</v>
      </c>
      <c r="E35" s="6">
        <v>15</v>
      </c>
      <c r="F35" s="11">
        <v>0</v>
      </c>
      <c r="G35" s="12">
        <f t="shared" ref="G35:G41" si="9">IF(F35&lt;10,0%,IF(F35&lt;25,5%,IF(F35&lt;100,10%,15%)))</f>
        <v>0</v>
      </c>
      <c r="H35" s="6">
        <f t="shared" ref="H35:H41" si="10">E35*F35*G35</f>
        <v>0</v>
      </c>
      <c r="I35" s="6">
        <f t="shared" ref="I35:I41" si="11">E35*F35-H35</f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 spans="1:26">
      <c r="A36" s="3"/>
      <c r="B36" s="9">
        <v>9789460621673</v>
      </c>
      <c r="C36" s="3" t="s">
        <v>79</v>
      </c>
      <c r="D36" s="3" t="s">
        <v>78</v>
      </c>
      <c r="E36" s="6">
        <v>15</v>
      </c>
      <c r="F36" s="11">
        <v>0</v>
      </c>
      <c r="G36" s="12">
        <f t="shared" si="9"/>
        <v>0</v>
      </c>
      <c r="H36" s="6">
        <f t="shared" si="10"/>
        <v>0</v>
      </c>
      <c r="I36" s="6">
        <f t="shared" si="11"/>
        <v>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 spans="1:26">
      <c r="A37" s="3"/>
      <c r="B37" s="9">
        <v>9789460621697</v>
      </c>
      <c r="C37" s="14" t="s">
        <v>80</v>
      </c>
      <c r="D37" s="3" t="s">
        <v>78</v>
      </c>
      <c r="E37" s="6">
        <v>12</v>
      </c>
      <c r="F37" s="11">
        <v>0</v>
      </c>
      <c r="G37" s="12">
        <f t="shared" si="9"/>
        <v>0</v>
      </c>
      <c r="H37" s="6">
        <f t="shared" si="10"/>
        <v>0</v>
      </c>
      <c r="I37" s="6">
        <f t="shared" si="11"/>
        <v>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 spans="1:26">
      <c r="A38" s="3"/>
      <c r="B38" s="9">
        <v>9789460621727</v>
      </c>
      <c r="C38" s="3" t="s">
        <v>81</v>
      </c>
      <c r="D38" s="3" t="s">
        <v>78</v>
      </c>
      <c r="E38" s="6">
        <v>12</v>
      </c>
      <c r="F38" s="11">
        <v>0</v>
      </c>
      <c r="G38" s="12">
        <f t="shared" si="9"/>
        <v>0</v>
      </c>
      <c r="H38" s="6">
        <f t="shared" si="10"/>
        <v>0</v>
      </c>
      <c r="I38" s="6">
        <f t="shared" si="11"/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 spans="1:26">
      <c r="A39" s="3"/>
      <c r="B39" s="16">
        <v>9789460621741</v>
      </c>
      <c r="C39" s="3" t="s">
        <v>82</v>
      </c>
      <c r="D39" s="3" t="s">
        <v>78</v>
      </c>
      <c r="E39" s="6">
        <v>12</v>
      </c>
      <c r="F39" s="11">
        <v>0</v>
      </c>
      <c r="G39" s="12">
        <f t="shared" si="9"/>
        <v>0</v>
      </c>
      <c r="H39" s="6">
        <f t="shared" si="10"/>
        <v>0</v>
      </c>
      <c r="I39" s="6">
        <f t="shared" si="11"/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 spans="1:26">
      <c r="A40" s="3"/>
      <c r="B40" s="16">
        <v>9789460621758</v>
      </c>
      <c r="C40" s="3" t="s">
        <v>83</v>
      </c>
      <c r="D40" s="3" t="s">
        <v>78</v>
      </c>
      <c r="E40" s="6">
        <v>5</v>
      </c>
      <c r="F40" s="11">
        <v>0</v>
      </c>
      <c r="G40" s="12">
        <f t="shared" si="9"/>
        <v>0</v>
      </c>
      <c r="H40" s="6">
        <f t="shared" si="10"/>
        <v>0</v>
      </c>
      <c r="I40" s="6">
        <f t="shared" si="11"/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 spans="1:26">
      <c r="A41" s="3"/>
      <c r="B41" s="16">
        <v>9789460621789</v>
      </c>
      <c r="C41" s="3" t="s">
        <v>84</v>
      </c>
      <c r="D41" s="3" t="s">
        <v>78</v>
      </c>
      <c r="E41" s="6">
        <v>5</v>
      </c>
      <c r="F41" s="11">
        <v>0</v>
      </c>
      <c r="G41" s="12">
        <f t="shared" si="9"/>
        <v>0</v>
      </c>
      <c r="H41" s="6">
        <f t="shared" si="10"/>
        <v>0</v>
      </c>
      <c r="I41" s="6">
        <f t="shared" si="11"/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 spans="1:26">
      <c r="A42" s="3"/>
      <c r="B42" s="16"/>
      <c r="C42" s="3"/>
      <c r="D42" s="3"/>
      <c r="E42" s="6"/>
      <c r="F42" s="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 spans="1:26">
      <c r="A43" s="3"/>
      <c r="B43" s="17" t="s">
        <v>37</v>
      </c>
      <c r="C43" s="15" t="s">
        <v>85</v>
      </c>
      <c r="D43" s="15" t="s">
        <v>39</v>
      </c>
      <c r="E43" s="21"/>
      <c r="F43" s="6"/>
      <c r="G43" s="15"/>
      <c r="H43" s="15"/>
      <c r="I43" s="1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 spans="1:26">
      <c r="A44" s="3"/>
      <c r="B44" s="16" t="s">
        <v>86</v>
      </c>
      <c r="C44" s="10" t="s">
        <v>87</v>
      </c>
      <c r="D44" s="10" t="s">
        <v>46</v>
      </c>
      <c r="E44" s="6">
        <v>15</v>
      </c>
      <c r="F44" s="11">
        <v>0</v>
      </c>
      <c r="G44" s="12">
        <f t="shared" ref="G44:G50" si="12">IF(F44&lt;10,0%,IF(F44&lt;25,5%,IF(F44&lt;100,10%,15%)))</f>
        <v>0</v>
      </c>
      <c r="H44" s="6">
        <f t="shared" ref="H44:H50" si="13">E44*F44*G44</f>
        <v>0</v>
      </c>
      <c r="I44" s="6">
        <f t="shared" ref="I44:I50" si="14">E44*F44-H44</f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 spans="1:26">
      <c r="A45" s="3"/>
      <c r="B45" s="16" t="s">
        <v>88</v>
      </c>
      <c r="C45" s="10" t="s">
        <v>89</v>
      </c>
      <c r="D45" s="10" t="s">
        <v>46</v>
      </c>
      <c r="E45" s="6">
        <v>15</v>
      </c>
      <c r="F45" s="11">
        <v>0</v>
      </c>
      <c r="G45" s="12">
        <f t="shared" si="12"/>
        <v>0</v>
      </c>
      <c r="H45" s="6">
        <f t="shared" si="13"/>
        <v>0</v>
      </c>
      <c r="I45" s="6">
        <f t="shared" si="14"/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 spans="1:26">
      <c r="A46" s="3"/>
      <c r="B46" s="16" t="s">
        <v>90</v>
      </c>
      <c r="C46" s="10" t="s">
        <v>91</v>
      </c>
      <c r="D46" s="10" t="s">
        <v>46</v>
      </c>
      <c r="E46" s="6">
        <v>15</v>
      </c>
      <c r="F46" s="11">
        <v>0</v>
      </c>
      <c r="G46" s="12">
        <f t="shared" si="12"/>
        <v>0</v>
      </c>
      <c r="H46" s="6">
        <f t="shared" si="13"/>
        <v>0</v>
      </c>
      <c r="I46" s="6">
        <f t="shared" si="14"/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 spans="1:26">
      <c r="A47" s="3"/>
      <c r="B47" s="16" t="s">
        <v>92</v>
      </c>
      <c r="C47" s="10" t="s">
        <v>93</v>
      </c>
      <c r="D47" s="10" t="s">
        <v>46</v>
      </c>
      <c r="E47" s="6">
        <v>15</v>
      </c>
      <c r="F47" s="11">
        <v>0</v>
      </c>
      <c r="G47" s="12">
        <f t="shared" si="12"/>
        <v>0</v>
      </c>
      <c r="H47" s="6">
        <f t="shared" si="13"/>
        <v>0</v>
      </c>
      <c r="I47" s="6">
        <f t="shared" si="14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 spans="1:26">
      <c r="A48" s="3"/>
      <c r="B48" s="16" t="s">
        <v>94</v>
      </c>
      <c r="C48" s="10" t="s">
        <v>95</v>
      </c>
      <c r="D48" s="10" t="s">
        <v>46</v>
      </c>
      <c r="E48" s="6">
        <v>15</v>
      </c>
      <c r="F48" s="11">
        <v>0</v>
      </c>
      <c r="G48" s="12">
        <f t="shared" si="12"/>
        <v>0</v>
      </c>
      <c r="H48" s="6">
        <f t="shared" si="13"/>
        <v>0</v>
      </c>
      <c r="I48" s="6">
        <f t="shared" si="14"/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 spans="1:26">
      <c r="A49" s="3"/>
      <c r="B49" s="16" t="s">
        <v>96</v>
      </c>
      <c r="C49" s="10" t="s">
        <v>97</v>
      </c>
      <c r="D49" s="10" t="s">
        <v>46</v>
      </c>
      <c r="E49" s="6">
        <v>15</v>
      </c>
      <c r="F49" s="11">
        <v>0</v>
      </c>
      <c r="G49" s="12">
        <f t="shared" si="12"/>
        <v>0</v>
      </c>
      <c r="H49" s="6">
        <f t="shared" si="13"/>
        <v>0</v>
      </c>
      <c r="I49" s="6">
        <f t="shared" si="14"/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 spans="1:26">
      <c r="A50" s="3"/>
      <c r="B50" s="16" t="s">
        <v>98</v>
      </c>
      <c r="C50" s="3" t="s">
        <v>99</v>
      </c>
      <c r="D50" s="10" t="s">
        <v>46</v>
      </c>
      <c r="E50" s="6">
        <v>89</v>
      </c>
      <c r="F50" s="11">
        <v>0</v>
      </c>
      <c r="G50" s="12">
        <f t="shared" si="12"/>
        <v>0</v>
      </c>
      <c r="H50" s="6">
        <f t="shared" si="13"/>
        <v>0</v>
      </c>
      <c r="I50" s="6">
        <f t="shared" si="14"/>
        <v>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 spans="1:26">
      <c r="A51" s="3"/>
      <c r="B51" s="16"/>
      <c r="C51" s="3"/>
      <c r="D51" s="3"/>
      <c r="E51" s="3"/>
      <c r="F51" s="3"/>
      <c r="G51" s="3"/>
      <c r="H51" s="3"/>
      <c r="I51" s="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 spans="1:26">
      <c r="A52" s="3"/>
      <c r="B52" s="16"/>
      <c r="C52" s="3"/>
      <c r="D52" s="3"/>
      <c r="E52" s="3"/>
      <c r="F52" s="3"/>
      <c r="G52" s="3"/>
      <c r="H52" s="3"/>
      <c r="I52" s="15" t="s">
        <v>100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 spans="1:26">
      <c r="A53" s="3"/>
      <c r="B53" s="16"/>
      <c r="C53" s="3"/>
      <c r="D53" s="3"/>
      <c r="E53" s="3"/>
      <c r="F53" s="3"/>
      <c r="G53" s="3"/>
      <c r="H53" s="3"/>
      <c r="I53" s="6">
        <f>SUM(I7:I50)</f>
        <v>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 spans="1:26">
      <c r="A54" s="3"/>
      <c r="B54" s="1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 spans="1:26">
      <c r="A55" s="3"/>
      <c r="B55" s="1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 spans="1:26">
      <c r="A56" s="3"/>
      <c r="B56" s="1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 spans="1:26">
      <c r="A57" s="3"/>
      <c r="B57" s="1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pageMargins left="0.7" right="0.7" top="0.75" bottom="0.75" header="0" footer="0"/>
  <pageSetup paperSize="1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AEABAB"/>
  </sheetPr>
  <dimension ref="A1:Z1005"/>
  <sheetViews>
    <sheetView tabSelected="1" workbookViewId="0">
      <selection activeCell="F23" sqref="F23"/>
    </sheetView>
  </sheetViews>
  <sheetFormatPr defaultColWidth="11.1666666666667" defaultRowHeight="15" customHeight="1"/>
  <cols>
    <col min="1" max="1" width="8.5" customWidth="1"/>
    <col min="2" max="2" width="17.5" customWidth="1"/>
    <col min="3" max="3" width="58" customWidth="1"/>
    <col min="4" max="4" width="17.1666666666667" customWidth="1"/>
    <col min="5" max="5" width="12.1666666666667" customWidth="1"/>
    <col min="6" max="7" width="8.5" customWidth="1"/>
    <col min="8" max="8" width="10.8333333333333" customWidth="1"/>
    <col min="9" max="26" width="8.5" customWidth="1"/>
  </cols>
  <sheetData>
    <row r="1" ht="15.75" customHeight="1" spans="1: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3.25" spans="1:26">
      <c r="A2" s="3"/>
      <c r="B2" s="4" t="str">
        <f>Gegevens!B2</f>
        <v>Bestelformulier licenties 2024-2025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 spans="1:26">
      <c r="A3" s="3"/>
      <c r="B3" s="5" t="s">
        <v>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 spans="1: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 spans="1:26">
      <c r="A5" s="3"/>
      <c r="B5" s="3"/>
      <c r="C5" s="3"/>
      <c r="D5" s="3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 spans="1:26">
      <c r="A6" s="7"/>
      <c r="B6" s="8" t="s">
        <v>37</v>
      </c>
      <c r="C6" s="7" t="s">
        <v>38</v>
      </c>
      <c r="D6" s="7" t="s">
        <v>39</v>
      </c>
      <c r="E6" s="7" t="s">
        <v>40</v>
      </c>
      <c r="F6" s="7" t="s">
        <v>41</v>
      </c>
      <c r="G6" s="7" t="s">
        <v>42</v>
      </c>
      <c r="H6" s="7" t="s">
        <v>43</v>
      </c>
      <c r="I6" s="7" t="s">
        <v>44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75" customHeight="1" spans="1:26">
      <c r="A7" s="3"/>
      <c r="B7" s="9">
        <v>9789460620966</v>
      </c>
      <c r="C7" s="10" t="s">
        <v>45</v>
      </c>
      <c r="D7" s="10" t="s">
        <v>46</v>
      </c>
      <c r="E7" s="6">
        <v>9.5</v>
      </c>
      <c r="F7" s="11">
        <f>'Licenties docent 7'!F7+'Licenties docent 6'!F7+'Licenties docent 5'!F7+'Licenties docent 4'!F7+'Licenties docent 3'!F7+'Licenties docent 2'!F7+'Licenties docent 1'!F7</f>
        <v>0</v>
      </c>
      <c r="G7" s="12">
        <f t="shared" ref="G7:G20" si="0">IF(F7&lt;10,0%,IF(F7&lt;25,5%,IF(F7&lt;100,10%,15%)))</f>
        <v>0</v>
      </c>
      <c r="H7" s="6">
        <f t="shared" ref="H7:H20" si="1">E7*F7*G7</f>
        <v>0</v>
      </c>
      <c r="I7" s="6">
        <f t="shared" ref="I7:I20" si="2">E7*F7-H7</f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 spans="1:26">
      <c r="A8" s="3"/>
      <c r="B8" s="9">
        <v>9789460621154</v>
      </c>
      <c r="C8" s="10" t="s">
        <v>47</v>
      </c>
      <c r="D8" s="10" t="s">
        <v>46</v>
      </c>
      <c r="E8" s="6">
        <v>5.5</v>
      </c>
      <c r="F8" s="11">
        <f>'Licenties docent 7'!F8+'Licenties docent 6'!F8+'Licenties docent 5'!F8+'Licenties docent 4'!F8+'Licenties docent 3'!F8+'Licenties docent 2'!F8+'Licenties docent 1'!F8</f>
        <v>0</v>
      </c>
      <c r="G8" s="12">
        <f t="shared" si="0"/>
        <v>0</v>
      </c>
      <c r="H8" s="6">
        <f t="shared" si="1"/>
        <v>0</v>
      </c>
      <c r="I8" s="6">
        <f t="shared" si="2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 spans="1:26">
      <c r="A9" s="3"/>
      <c r="B9" s="9">
        <v>9789460621086</v>
      </c>
      <c r="C9" s="10" t="s">
        <v>48</v>
      </c>
      <c r="D9" s="10" t="s">
        <v>46</v>
      </c>
      <c r="E9" s="6">
        <v>9.5</v>
      </c>
      <c r="F9" s="11">
        <f>'Licenties docent 7'!F9+'Licenties docent 6'!F9+'Licenties docent 5'!F9+'Licenties docent 4'!F9+'Licenties docent 3'!F9+'Licenties docent 2'!F9+'Licenties docent 1'!F9</f>
        <v>0</v>
      </c>
      <c r="G9" s="12">
        <f t="shared" si="0"/>
        <v>0</v>
      </c>
      <c r="H9" s="6">
        <f t="shared" si="1"/>
        <v>0</v>
      </c>
      <c r="I9" s="6">
        <f t="shared" si="2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 spans="1:26">
      <c r="A10" s="3"/>
      <c r="B10" s="9">
        <v>9789460621017</v>
      </c>
      <c r="C10" s="10" t="s">
        <v>49</v>
      </c>
      <c r="D10" s="10" t="s">
        <v>46</v>
      </c>
      <c r="E10" s="6">
        <v>5.5</v>
      </c>
      <c r="F10" s="11">
        <f>'Licenties docent 7'!F10+'Licenties docent 6'!F10+'Licenties docent 5'!F10+'Licenties docent 4'!F10+'Licenties docent 3'!F10+'Licenties docent 2'!F10+'Licenties docent 1'!F10</f>
        <v>0</v>
      </c>
      <c r="G10" s="12">
        <f t="shared" si="0"/>
        <v>0</v>
      </c>
      <c r="H10" s="6">
        <f t="shared" si="1"/>
        <v>0</v>
      </c>
      <c r="I10" s="6">
        <f t="shared" si="2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 spans="1:26">
      <c r="A11" s="3"/>
      <c r="B11" s="9">
        <v>9789460621109</v>
      </c>
      <c r="C11" s="10" t="s">
        <v>50</v>
      </c>
      <c r="D11" s="10" t="s">
        <v>46</v>
      </c>
      <c r="E11" s="6">
        <v>9.5</v>
      </c>
      <c r="F11" s="11">
        <f>'Licenties docent 7'!F11+'Licenties docent 6'!F11+'Licenties docent 5'!F11+'Licenties docent 4'!F11+'Licenties docent 3'!F11+'Licenties docent 2'!F11+'Licenties docent 1'!F11</f>
        <v>0</v>
      </c>
      <c r="G11" s="12">
        <f t="shared" si="0"/>
        <v>0</v>
      </c>
      <c r="H11" s="6">
        <f t="shared" si="1"/>
        <v>0</v>
      </c>
      <c r="I11" s="6">
        <f t="shared" si="2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 spans="1:26">
      <c r="A12" s="3"/>
      <c r="B12" s="9">
        <v>9789460621215</v>
      </c>
      <c r="C12" s="10" t="s">
        <v>51</v>
      </c>
      <c r="D12" s="10" t="s">
        <v>46</v>
      </c>
      <c r="E12" s="6">
        <v>5.5</v>
      </c>
      <c r="F12" s="11">
        <f>'Licenties docent 7'!F12+'Licenties docent 6'!F12+'Licenties docent 5'!F12+'Licenties docent 4'!F12+'Licenties docent 3'!F12+'Licenties docent 2'!F12+'Licenties docent 1'!F12</f>
        <v>0</v>
      </c>
      <c r="G12" s="12">
        <f t="shared" si="0"/>
        <v>0</v>
      </c>
      <c r="H12" s="6">
        <f t="shared" si="1"/>
        <v>0</v>
      </c>
      <c r="I12" s="6">
        <f t="shared" si="2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 spans="1:26">
      <c r="A13" s="3"/>
      <c r="B13" s="9">
        <v>9789460621093</v>
      </c>
      <c r="C13" s="10" t="s">
        <v>52</v>
      </c>
      <c r="D13" s="10" t="s">
        <v>46</v>
      </c>
      <c r="E13" s="6">
        <v>9.5</v>
      </c>
      <c r="F13" s="11">
        <f>'Licenties docent 7'!F13+'Licenties docent 6'!F13+'Licenties docent 5'!F13+'Licenties docent 4'!F13+'Licenties docent 3'!F13+'Licenties docent 2'!F13+'Licenties docent 1'!F13</f>
        <v>0</v>
      </c>
      <c r="G13" s="12">
        <f t="shared" si="0"/>
        <v>0</v>
      </c>
      <c r="H13" s="6">
        <f t="shared" si="1"/>
        <v>0</v>
      </c>
      <c r="I13" s="6">
        <f t="shared" si="2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 spans="1:26">
      <c r="A14" s="3"/>
      <c r="B14" s="9">
        <v>9789460621123</v>
      </c>
      <c r="C14" s="10" t="s">
        <v>53</v>
      </c>
      <c r="D14" s="10" t="s">
        <v>46</v>
      </c>
      <c r="E14" s="6">
        <v>5.5</v>
      </c>
      <c r="F14" s="11">
        <f>'Licenties docent 7'!F14+'Licenties docent 6'!F14+'Licenties docent 5'!F14+'Licenties docent 4'!F14+'Licenties docent 3'!F14+'Licenties docent 2'!F14+'Licenties docent 1'!F14</f>
        <v>0</v>
      </c>
      <c r="G14" s="12">
        <f t="shared" si="0"/>
        <v>0</v>
      </c>
      <c r="H14" s="6">
        <f t="shared" si="1"/>
        <v>0</v>
      </c>
      <c r="I14" s="6">
        <f t="shared" si="2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 spans="1:26">
      <c r="A15" s="3"/>
      <c r="B15" s="9">
        <v>9789460621079</v>
      </c>
      <c r="C15" s="10" t="s">
        <v>54</v>
      </c>
      <c r="D15" s="10" t="s">
        <v>46</v>
      </c>
      <c r="E15" s="6">
        <v>9.5</v>
      </c>
      <c r="F15" s="11">
        <f>'Licenties docent 7'!F15+'Licenties docent 6'!F15+'Licenties docent 5'!F15+'Licenties docent 4'!F15+'Licenties docent 3'!F15+'Licenties docent 2'!F15+'Licenties docent 1'!F15</f>
        <v>0</v>
      </c>
      <c r="G15" s="12">
        <f t="shared" si="0"/>
        <v>0</v>
      </c>
      <c r="H15" s="6">
        <f t="shared" si="1"/>
        <v>0</v>
      </c>
      <c r="I15" s="6">
        <f t="shared" si="2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 spans="1:26">
      <c r="A16" s="3"/>
      <c r="B16" s="9">
        <v>9789460621147</v>
      </c>
      <c r="C16" s="10" t="s">
        <v>55</v>
      </c>
      <c r="D16" s="10" t="s">
        <v>46</v>
      </c>
      <c r="E16" s="6">
        <v>5.5</v>
      </c>
      <c r="F16" s="11">
        <f>'Licenties docent 7'!F16+'Licenties docent 6'!F16+'Licenties docent 5'!F16+'Licenties docent 4'!F16+'Licenties docent 3'!F16+'Licenties docent 2'!F16+'Licenties docent 1'!F16</f>
        <v>0</v>
      </c>
      <c r="G16" s="12">
        <f t="shared" si="0"/>
        <v>0</v>
      </c>
      <c r="H16" s="6">
        <f t="shared" si="1"/>
        <v>0</v>
      </c>
      <c r="I16" s="6">
        <f t="shared" si="2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 spans="1:26">
      <c r="A17" s="3"/>
      <c r="B17" s="9">
        <v>9789460621000</v>
      </c>
      <c r="C17" s="10" t="s">
        <v>56</v>
      </c>
      <c r="D17" s="10" t="s">
        <v>46</v>
      </c>
      <c r="E17" s="6">
        <v>9.5</v>
      </c>
      <c r="F17" s="11">
        <f>'Licenties docent 7'!F17+'Licenties docent 6'!F17+'Licenties docent 5'!F17+'Licenties docent 4'!F17+'Licenties docent 3'!F17+'Licenties docent 2'!F17+'Licenties docent 1'!F17</f>
        <v>0</v>
      </c>
      <c r="G17" s="12">
        <f t="shared" si="0"/>
        <v>0</v>
      </c>
      <c r="H17" s="6">
        <f t="shared" si="1"/>
        <v>0</v>
      </c>
      <c r="I17" s="6">
        <f t="shared" si="2"/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 spans="1:26">
      <c r="A18" s="3"/>
      <c r="B18" s="9">
        <v>9789460621130</v>
      </c>
      <c r="C18" s="10" t="s">
        <v>57</v>
      </c>
      <c r="D18" s="10" t="s">
        <v>46</v>
      </c>
      <c r="E18" s="6">
        <v>5.5</v>
      </c>
      <c r="F18" s="11">
        <f>'Licenties docent 7'!F18+'Licenties docent 6'!F18+'Licenties docent 5'!F18+'Licenties docent 4'!F18+'Licenties docent 3'!F18+'Licenties docent 2'!F18+'Licenties docent 1'!F18</f>
        <v>0</v>
      </c>
      <c r="G18" s="12">
        <f t="shared" si="0"/>
        <v>0</v>
      </c>
      <c r="H18" s="6">
        <f t="shared" si="1"/>
        <v>0</v>
      </c>
      <c r="I18" s="6">
        <f t="shared" si="2"/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 spans="1:26">
      <c r="A19" s="3"/>
      <c r="B19" s="9" t="s">
        <v>58</v>
      </c>
      <c r="C19" s="10" t="s">
        <v>59</v>
      </c>
      <c r="D19" s="10" t="s">
        <v>46</v>
      </c>
      <c r="E19" s="6">
        <v>25</v>
      </c>
      <c r="F19" s="11">
        <f>'Licenties docent 7'!F19+'Licenties docent 6'!F19+'Licenties docent 5'!F19+'Licenties docent 4'!F19+'Licenties docent 3'!F19+'Licenties docent 2'!F19+'Licenties docent 1'!F19</f>
        <v>0</v>
      </c>
      <c r="G19" s="12">
        <f t="shared" si="0"/>
        <v>0</v>
      </c>
      <c r="H19" s="6">
        <f t="shared" si="1"/>
        <v>0</v>
      </c>
      <c r="I19" s="6">
        <f t="shared" si="2"/>
        <v>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 spans="1:26">
      <c r="A20" s="3"/>
      <c r="B20" s="9" t="s">
        <v>60</v>
      </c>
      <c r="C20" s="10" t="s">
        <v>61</v>
      </c>
      <c r="D20" s="10" t="s">
        <v>46</v>
      </c>
      <c r="E20" s="6">
        <v>35</v>
      </c>
      <c r="F20" s="11">
        <f>'Licenties docent 7'!F20+'Licenties docent 6'!F20+'Licenties docent 5'!F20+'Licenties docent 4'!F20+'Licenties docent 3'!F20+'Licenties docent 2'!F20+'Licenties docent 1'!F20</f>
        <v>0</v>
      </c>
      <c r="G20" s="12">
        <f t="shared" si="0"/>
        <v>0</v>
      </c>
      <c r="H20" s="6">
        <f t="shared" si="1"/>
        <v>0</v>
      </c>
      <c r="I20" s="6">
        <f t="shared" si="2"/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 spans="1:26">
      <c r="A21" s="3"/>
      <c r="B21" s="9"/>
      <c r="C21" s="10"/>
      <c r="D21" s="10"/>
      <c r="E21" s="6"/>
      <c r="F21" s="6"/>
      <c r="G21" s="12"/>
      <c r="H21" s="6"/>
      <c r="I21" s="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 spans="1:26">
      <c r="A22" s="3"/>
      <c r="B22" s="9">
        <v>9789460621208</v>
      </c>
      <c r="C22" s="10" t="s">
        <v>62</v>
      </c>
      <c r="D22" s="10" t="s">
        <v>63</v>
      </c>
      <c r="E22" s="6">
        <v>8</v>
      </c>
      <c r="F22" s="11">
        <f>'Licenties docent 7'!F22+'Licenties docent 6'!F22+'Licenties docent 5'!F22+'Licenties docent 4'!F22+'Licenties docent 3'!F22+'Licenties docent 2'!F22+'Licenties docent 1'!F22</f>
        <v>0</v>
      </c>
      <c r="G22" s="12">
        <f t="shared" ref="G22:G30" si="3">IF(F22&lt;10,0%,IF(F22&lt;25,5%,IF(F22&lt;100,10%,15%)))</f>
        <v>0</v>
      </c>
      <c r="H22" s="6">
        <f t="shared" ref="H22:H30" si="4">E22*F22*G22</f>
        <v>0</v>
      </c>
      <c r="I22" s="6">
        <f t="shared" ref="I22:I30" si="5">E22*F22-H22</f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 spans="1:26">
      <c r="A23" s="3"/>
      <c r="B23" s="9">
        <v>9789460621345</v>
      </c>
      <c r="C23" s="10" t="s">
        <v>64</v>
      </c>
      <c r="D23" s="10" t="s">
        <v>63</v>
      </c>
      <c r="E23" s="6">
        <v>10</v>
      </c>
      <c r="F23" s="11">
        <f>'Licenties docent 7'!F23+'Licenties docent 6'!F23+'Licenties docent 5'!F23+'Licenties docent 4'!F23+'Licenties docent 3'!F23+'Licenties docent 2'!F23+'Licenties docent 1'!F23</f>
        <v>0</v>
      </c>
      <c r="G23" s="12">
        <f t="shared" si="3"/>
        <v>0</v>
      </c>
      <c r="H23" s="6">
        <f t="shared" si="4"/>
        <v>0</v>
      </c>
      <c r="I23" s="6">
        <f t="shared" si="5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 spans="1:26">
      <c r="A24" s="3"/>
      <c r="B24" s="9">
        <v>9789460621802</v>
      </c>
      <c r="C24" s="10" t="s">
        <v>65</v>
      </c>
      <c r="D24" s="10" t="s">
        <v>63</v>
      </c>
      <c r="E24" s="6">
        <v>15</v>
      </c>
      <c r="F24" s="11">
        <f>'Licenties docent 7'!F24+'Licenties docent 6'!F24+'Licenties docent 5'!F24+'Licenties docent 4'!F24+'Licenties docent 3'!F24+'Licenties docent 2'!F24+'Licenties docent 1'!F24</f>
        <v>0</v>
      </c>
      <c r="G24" s="12">
        <f t="shared" si="3"/>
        <v>0</v>
      </c>
      <c r="H24" s="6">
        <f t="shared" si="4"/>
        <v>0</v>
      </c>
      <c r="I24" s="6">
        <f t="shared" si="5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 spans="1:26">
      <c r="A25" s="3"/>
      <c r="B25" s="9">
        <v>9789460621291</v>
      </c>
      <c r="C25" s="10" t="s">
        <v>66</v>
      </c>
      <c r="D25" s="10" t="s">
        <v>63</v>
      </c>
      <c r="E25" s="6">
        <v>13.5</v>
      </c>
      <c r="F25" s="11">
        <f>'Licenties docent 7'!F25+'Licenties docent 6'!F25+'Licenties docent 5'!F25+'Licenties docent 4'!F25+'Licenties docent 3'!F25+'Licenties docent 2'!F25+'Licenties docent 1'!F25</f>
        <v>0</v>
      </c>
      <c r="G25" s="12">
        <f t="shared" si="3"/>
        <v>0</v>
      </c>
      <c r="H25" s="6">
        <f t="shared" si="4"/>
        <v>0</v>
      </c>
      <c r="I25" s="6">
        <f t="shared" si="5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 spans="1:26">
      <c r="A26" s="3"/>
      <c r="B26" s="9" t="s">
        <v>67</v>
      </c>
      <c r="C26" s="10" t="s">
        <v>68</v>
      </c>
      <c r="D26" s="10" t="s">
        <v>63</v>
      </c>
      <c r="E26" s="6">
        <v>25</v>
      </c>
      <c r="F26" s="11">
        <f>'Licenties docent 7'!F26+'Licenties docent 6'!F26+'Licenties docent 5'!F26+'Licenties docent 4'!F26+'Licenties docent 3'!F26+'Licenties docent 2'!F26+'Licenties docent 1'!F26</f>
        <v>0</v>
      </c>
      <c r="G26" s="12">
        <f t="shared" si="3"/>
        <v>0</v>
      </c>
      <c r="H26" s="6">
        <f t="shared" si="4"/>
        <v>0</v>
      </c>
      <c r="I26" s="6">
        <f t="shared" si="5"/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 spans="1:26">
      <c r="A27" s="3"/>
      <c r="B27" s="9">
        <v>9789460621833</v>
      </c>
      <c r="C27" s="10" t="s">
        <v>69</v>
      </c>
      <c r="D27" s="10" t="s">
        <v>63</v>
      </c>
      <c r="E27" s="6">
        <v>17.5</v>
      </c>
      <c r="F27" s="11">
        <f>'Licenties docent 7'!F27+'Licenties docent 6'!F27+'Licenties docent 5'!F27+'Licenties docent 4'!F27+'Licenties docent 3'!F27+'Licenties docent 2'!F27+'Licenties docent 1'!F27</f>
        <v>0</v>
      </c>
      <c r="G27" s="12">
        <f t="shared" si="3"/>
        <v>0</v>
      </c>
      <c r="H27" s="6">
        <f t="shared" si="4"/>
        <v>0</v>
      </c>
      <c r="I27" s="6">
        <f t="shared" si="5"/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 spans="1:26">
      <c r="A28" s="3"/>
      <c r="B28" s="9">
        <v>9789460621451</v>
      </c>
      <c r="C28" s="10" t="s">
        <v>70</v>
      </c>
      <c r="D28" s="10" t="s">
        <v>63</v>
      </c>
      <c r="E28" s="6">
        <v>10</v>
      </c>
      <c r="F28" s="13">
        <f>'Licenties docent 7'!F28+'Licenties docent 6'!F28+'Licenties docent 5'!F28+'Licenties docent 4'!F28+'Licenties docent 3'!F28+'Licenties docent 2'!F28+'Licenties docent 1'!F28</f>
        <v>0</v>
      </c>
      <c r="G28" s="12">
        <f t="shared" si="3"/>
        <v>0</v>
      </c>
      <c r="H28" s="6">
        <f t="shared" si="4"/>
        <v>0</v>
      </c>
      <c r="I28" s="6">
        <f t="shared" si="5"/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 spans="1:26">
      <c r="A29" s="3"/>
      <c r="B29" s="9">
        <v>9789460621734</v>
      </c>
      <c r="C29" s="10" t="s">
        <v>71</v>
      </c>
      <c r="D29" s="10" t="s">
        <v>63</v>
      </c>
      <c r="E29" s="6">
        <v>5</v>
      </c>
      <c r="F29" s="11">
        <f>'Licenties docent 7'!F29+'Licenties docent 6'!F29+'Licenties docent 5'!F29+'Licenties docent 4'!F29+'Licenties docent 3'!F29+'Licenties docent 2'!F29+'Licenties docent 1'!F29</f>
        <v>0</v>
      </c>
      <c r="G29" s="12">
        <f t="shared" si="3"/>
        <v>0</v>
      </c>
      <c r="H29" s="6">
        <f t="shared" si="4"/>
        <v>0</v>
      </c>
      <c r="I29" s="6">
        <f t="shared" si="5"/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 spans="1:26">
      <c r="A30" s="3"/>
      <c r="B30" s="9">
        <v>9789460621901</v>
      </c>
      <c r="C30" s="10" t="s">
        <v>73</v>
      </c>
      <c r="D30" s="10" t="s">
        <v>63</v>
      </c>
      <c r="E30" s="6">
        <v>5</v>
      </c>
      <c r="F30" s="11">
        <f>'Licenties docent 7'!F30+'Licenties docent 6'!F30+'Licenties docent 5'!F30+'Licenties docent 4'!F30+'Licenties docent 3'!F30+'Licenties docent 2'!F30+'Licenties docent 1'!F30</f>
        <v>0</v>
      </c>
      <c r="G30" s="12">
        <f t="shared" si="3"/>
        <v>0</v>
      </c>
      <c r="H30" s="6">
        <f t="shared" si="4"/>
        <v>0</v>
      </c>
      <c r="I30" s="6">
        <f t="shared" si="5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 spans="1:26">
      <c r="A31" s="3"/>
      <c r="B31" s="9"/>
      <c r="C31" s="10"/>
      <c r="D31" s="10"/>
      <c r="E31" s="6"/>
      <c r="F31" s="11"/>
      <c r="G31" s="6"/>
      <c r="H31" s="6"/>
      <c r="I31" s="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 spans="1:26">
      <c r="A32" s="3"/>
      <c r="B32" s="9">
        <v>9789460621246</v>
      </c>
      <c r="C32" s="10" t="s">
        <v>74</v>
      </c>
      <c r="D32" s="10" t="s">
        <v>75</v>
      </c>
      <c r="E32" s="6">
        <v>14</v>
      </c>
      <c r="F32" s="11">
        <f>'Licenties docent 7'!F32+'Licenties docent 6'!F32+'Licenties docent 5'!F32+'Licenties docent 4'!F32+'Licenties docent 3'!F32+'Licenties docent 2'!F32+'Licenties docent 1'!F32</f>
        <v>0</v>
      </c>
      <c r="G32" s="12">
        <f t="shared" ref="G32:G33" si="6">IF(F32&lt;10,0%,IF(F32&lt;25,5%,IF(F32&lt;100,10%,15%)))</f>
        <v>0</v>
      </c>
      <c r="H32" s="6">
        <f t="shared" ref="H32:H33" si="7">E32*F32*G32</f>
        <v>0</v>
      </c>
      <c r="I32" s="6">
        <f t="shared" ref="I32:I33" si="8">E32*F32-H32</f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 spans="1:26">
      <c r="A33" s="3"/>
      <c r="B33" s="9">
        <v>9789460622021</v>
      </c>
      <c r="C33" s="10" t="s">
        <v>76</v>
      </c>
      <c r="D33" s="10" t="s">
        <v>75</v>
      </c>
      <c r="E33" s="6">
        <v>14</v>
      </c>
      <c r="F33" s="11">
        <f>'Licenties docent 7'!F33+'Licenties docent 6'!F33+'Licenties docent 5'!F33+'Licenties docent 4'!F33+'Licenties docent 3'!F33+'Licenties docent 2'!F33+'Licenties docent 1'!F33</f>
        <v>0</v>
      </c>
      <c r="G33" s="12">
        <f t="shared" si="6"/>
        <v>0</v>
      </c>
      <c r="H33" s="6">
        <f t="shared" si="7"/>
        <v>0</v>
      </c>
      <c r="I33" s="6">
        <f t="shared" si="8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 spans="1:26">
      <c r="A34" s="3"/>
      <c r="B34" s="9"/>
      <c r="C34" s="3"/>
      <c r="D34" s="3"/>
      <c r="E34" s="6"/>
      <c r="F34" s="11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 spans="1:26">
      <c r="A35" s="3"/>
      <c r="B35" s="9">
        <v>9789460621659</v>
      </c>
      <c r="C35" s="3" t="s">
        <v>77</v>
      </c>
      <c r="D35" s="3" t="s">
        <v>78</v>
      </c>
      <c r="E35" s="6">
        <v>15</v>
      </c>
      <c r="F35" s="11">
        <f>'Licenties docent 7'!F35+'Licenties docent 6'!F35+'Licenties docent 5'!F35+'Licenties docent 4'!F35+'Licenties docent 3'!F35+'Licenties docent 2'!F35+'Licenties docent 1'!F35</f>
        <v>0</v>
      </c>
      <c r="G35" s="12">
        <f t="shared" ref="G35:G41" si="9">IF(F35&lt;10,0%,IF(F35&lt;25,5%,IF(F35&lt;100,10%,15%)))</f>
        <v>0</v>
      </c>
      <c r="H35" s="6">
        <f t="shared" ref="H35:H41" si="10">E35*F35*G35</f>
        <v>0</v>
      </c>
      <c r="I35" s="6">
        <f t="shared" ref="I35:I41" si="11">E35*F35-H35</f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 spans="1:26">
      <c r="A36" s="3"/>
      <c r="B36" s="9">
        <v>9789460621673</v>
      </c>
      <c r="C36" s="3" t="s">
        <v>79</v>
      </c>
      <c r="D36" s="3" t="s">
        <v>78</v>
      </c>
      <c r="E36" s="6">
        <v>15</v>
      </c>
      <c r="F36" s="11">
        <f>'Licenties docent 7'!F36+'Licenties docent 6'!F36+'Licenties docent 5'!F36+'Licenties docent 4'!F36+'Licenties docent 3'!F36+'Licenties docent 2'!F36+'Licenties docent 1'!F36</f>
        <v>0</v>
      </c>
      <c r="G36" s="12">
        <f t="shared" si="9"/>
        <v>0</v>
      </c>
      <c r="H36" s="6">
        <f t="shared" si="10"/>
        <v>0</v>
      </c>
      <c r="I36" s="6">
        <f t="shared" si="11"/>
        <v>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 spans="1:26">
      <c r="A37" s="3"/>
      <c r="B37" s="9">
        <v>9789460621697</v>
      </c>
      <c r="C37" s="14" t="s">
        <v>80</v>
      </c>
      <c r="D37" s="3" t="s">
        <v>78</v>
      </c>
      <c r="E37" s="6">
        <v>12</v>
      </c>
      <c r="F37" s="11">
        <f>'Licenties docent 7'!F37+'Licenties docent 6'!F37+'Licenties docent 5'!F37+'Licenties docent 4'!F37+'Licenties docent 3'!F37+'Licenties docent 2'!F37+'Licenties docent 1'!F37</f>
        <v>0</v>
      </c>
      <c r="G37" s="12">
        <f t="shared" si="9"/>
        <v>0</v>
      </c>
      <c r="H37" s="6">
        <f t="shared" si="10"/>
        <v>0</v>
      </c>
      <c r="I37" s="6">
        <f t="shared" si="11"/>
        <v>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 spans="1:26">
      <c r="A38" s="3"/>
      <c r="B38" s="9">
        <v>9789460621727</v>
      </c>
      <c r="C38" s="3" t="s">
        <v>81</v>
      </c>
      <c r="D38" s="3" t="s">
        <v>78</v>
      </c>
      <c r="E38" s="6">
        <v>12</v>
      </c>
      <c r="F38" s="11">
        <f>'Licenties docent 7'!F38+'Licenties docent 6'!F38+'Licenties docent 5'!F38+'Licenties docent 4'!F38+'Licenties docent 3'!F38+'Licenties docent 2'!F38+'Licenties docent 1'!F38</f>
        <v>0</v>
      </c>
      <c r="G38" s="12">
        <f t="shared" si="9"/>
        <v>0</v>
      </c>
      <c r="H38" s="6">
        <f t="shared" si="10"/>
        <v>0</v>
      </c>
      <c r="I38" s="6">
        <f t="shared" si="11"/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 spans="1:26">
      <c r="A39" s="15"/>
      <c r="B39" s="16">
        <v>9789460621741</v>
      </c>
      <c r="C39" s="3" t="s">
        <v>82</v>
      </c>
      <c r="D39" s="3" t="s">
        <v>78</v>
      </c>
      <c r="E39" s="6">
        <v>12</v>
      </c>
      <c r="F39" s="11">
        <f>'Licenties docent 7'!F39+'Licenties docent 6'!F39+'Licenties docent 5'!F39+'Licenties docent 4'!F39+'Licenties docent 3'!F39+'Licenties docent 2'!F39+'Licenties docent 1'!F39</f>
        <v>0</v>
      </c>
      <c r="G39" s="12">
        <f t="shared" si="9"/>
        <v>0</v>
      </c>
      <c r="H39" s="6">
        <f t="shared" si="10"/>
        <v>0</v>
      </c>
      <c r="I39" s="6">
        <f t="shared" si="11"/>
        <v>0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 spans="1:26">
      <c r="A40" s="15"/>
      <c r="B40" s="16">
        <v>9789460621758</v>
      </c>
      <c r="C40" s="3" t="s">
        <v>83</v>
      </c>
      <c r="D40" s="3" t="s">
        <v>78</v>
      </c>
      <c r="E40" s="6">
        <v>5</v>
      </c>
      <c r="F40" s="13">
        <f>'Licenties docent 7'!F40+'Licenties docent 6'!F40+'Licenties docent 5'!F40+'Licenties docent 4'!F40+'Licenties docent 3'!F40+'Licenties docent 2'!F40+'Licenties docent 1'!F40</f>
        <v>0</v>
      </c>
      <c r="G40" s="12">
        <f t="shared" si="9"/>
        <v>0</v>
      </c>
      <c r="H40" s="6">
        <f t="shared" si="10"/>
        <v>0</v>
      </c>
      <c r="I40" s="6">
        <f t="shared" si="11"/>
        <v>0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 spans="1:26">
      <c r="A41" s="15"/>
      <c r="B41" s="16">
        <v>9789460621789</v>
      </c>
      <c r="C41" s="3" t="s">
        <v>84</v>
      </c>
      <c r="D41" s="3" t="s">
        <v>78</v>
      </c>
      <c r="E41" s="6">
        <v>5</v>
      </c>
      <c r="F41" s="11">
        <f>'Licenties docent 7'!F41+'Licenties docent 6'!F41+'Licenties docent 5'!F41+'Licenties docent 4'!F41+'Licenties docent 3'!F41+'Licenties docent 2'!F41+'Licenties docent 1'!F41</f>
        <v>0</v>
      </c>
      <c r="G41" s="12">
        <f t="shared" si="9"/>
        <v>0</v>
      </c>
      <c r="H41" s="6">
        <f t="shared" si="10"/>
        <v>0</v>
      </c>
      <c r="I41" s="6">
        <f t="shared" si="11"/>
        <v>0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 spans="1:26">
      <c r="A42" s="15"/>
      <c r="B42" s="16"/>
      <c r="C42" s="3"/>
      <c r="D42" s="3"/>
      <c r="E42" s="3"/>
      <c r="F42" s="3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 spans="1:26">
      <c r="A43" s="3"/>
      <c r="B43" s="17" t="s">
        <v>37</v>
      </c>
      <c r="C43" s="15" t="s">
        <v>85</v>
      </c>
      <c r="D43" s="15" t="s">
        <v>39</v>
      </c>
      <c r="E43" s="3"/>
      <c r="F43" s="3"/>
      <c r="G43" s="15"/>
      <c r="H43" s="15"/>
      <c r="I43" s="1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 spans="1:26">
      <c r="A44" s="3"/>
      <c r="B44" s="16" t="s">
        <v>86</v>
      </c>
      <c r="C44" s="10" t="s">
        <v>87</v>
      </c>
      <c r="D44" s="10" t="s">
        <v>46</v>
      </c>
      <c r="E44" s="6">
        <v>15</v>
      </c>
      <c r="F44" s="11">
        <f>'Licenties docent 7'!F44+'Licenties docent 6'!F44+'Licenties docent 5'!F44+'Licenties docent 4'!F44+'Licenties docent 3'!F44+'Licenties docent 2'!F44+'Licenties docent 1'!F44</f>
        <v>0</v>
      </c>
      <c r="G44" s="12">
        <f t="shared" ref="G44:G50" si="12">IF(F44&lt;10,0%,IF(F44&lt;25,5%,IF(F44&lt;100,10%,15%)))</f>
        <v>0</v>
      </c>
      <c r="H44" s="6">
        <f t="shared" ref="H44:H50" si="13">E44*F44*G44</f>
        <v>0</v>
      </c>
      <c r="I44" s="6">
        <f t="shared" ref="I44:I50" si="14">E44*F44-H44</f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 spans="1:26">
      <c r="A45" s="3"/>
      <c r="B45" s="16" t="s">
        <v>88</v>
      </c>
      <c r="C45" s="10" t="s">
        <v>89</v>
      </c>
      <c r="D45" s="10" t="s">
        <v>46</v>
      </c>
      <c r="E45" s="6">
        <v>15</v>
      </c>
      <c r="F45" s="11">
        <f>'Licenties docent 7'!F45+'Licenties docent 6'!F45+'Licenties docent 5'!F45+'Licenties docent 4'!F45+'Licenties docent 3'!F45+'Licenties docent 2'!F45+'Licenties docent 1'!F45</f>
        <v>0</v>
      </c>
      <c r="G45" s="12">
        <f t="shared" si="12"/>
        <v>0</v>
      </c>
      <c r="H45" s="6">
        <f t="shared" si="13"/>
        <v>0</v>
      </c>
      <c r="I45" s="6">
        <f t="shared" si="14"/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 spans="1:26">
      <c r="A46" s="3"/>
      <c r="B46" s="16" t="s">
        <v>90</v>
      </c>
      <c r="C46" s="10" t="s">
        <v>91</v>
      </c>
      <c r="D46" s="10" t="s">
        <v>46</v>
      </c>
      <c r="E46" s="6">
        <v>15</v>
      </c>
      <c r="F46" s="11">
        <f>'Licenties docent 7'!F46+'Licenties docent 6'!F46+'Licenties docent 5'!F46+'Licenties docent 4'!F46+'Licenties docent 3'!F46+'Licenties docent 2'!F46+'Licenties docent 1'!F46</f>
        <v>0</v>
      </c>
      <c r="G46" s="12">
        <f t="shared" si="12"/>
        <v>0</v>
      </c>
      <c r="H46" s="6">
        <f t="shared" si="13"/>
        <v>0</v>
      </c>
      <c r="I46" s="6">
        <f t="shared" si="14"/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 spans="1:26">
      <c r="A47" s="3"/>
      <c r="B47" s="16" t="s">
        <v>92</v>
      </c>
      <c r="C47" s="10" t="s">
        <v>93</v>
      </c>
      <c r="D47" s="10" t="s">
        <v>46</v>
      </c>
      <c r="E47" s="6">
        <v>15</v>
      </c>
      <c r="F47" s="11">
        <f>'Licenties docent 7'!F47+'Licenties docent 6'!F47+'Licenties docent 5'!F47+'Licenties docent 4'!F47+'Licenties docent 3'!F47+'Licenties docent 2'!F47+'Licenties docent 1'!F47</f>
        <v>0</v>
      </c>
      <c r="G47" s="12">
        <f t="shared" si="12"/>
        <v>0</v>
      </c>
      <c r="H47" s="6">
        <f t="shared" si="13"/>
        <v>0</v>
      </c>
      <c r="I47" s="6">
        <f t="shared" si="14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 spans="1:26">
      <c r="A48" s="3"/>
      <c r="B48" s="16" t="s">
        <v>94</v>
      </c>
      <c r="C48" s="10" t="s">
        <v>95</v>
      </c>
      <c r="D48" s="10" t="s">
        <v>46</v>
      </c>
      <c r="E48" s="6">
        <v>15</v>
      </c>
      <c r="F48" s="13">
        <f>'Licenties docent 7'!F48+'Licenties docent 6'!F48+'Licenties docent 5'!F48+'Licenties docent 4'!F48+'Licenties docent 3'!F48+'Licenties docent 2'!F48+'Licenties docent 1'!F48</f>
        <v>0</v>
      </c>
      <c r="G48" s="12">
        <f t="shared" si="12"/>
        <v>0</v>
      </c>
      <c r="H48" s="6">
        <f t="shared" si="13"/>
        <v>0</v>
      </c>
      <c r="I48" s="6">
        <f t="shared" si="14"/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 spans="1:26">
      <c r="A49" s="3"/>
      <c r="B49" s="16" t="s">
        <v>96</v>
      </c>
      <c r="C49" s="10" t="s">
        <v>97</v>
      </c>
      <c r="D49" s="10" t="s">
        <v>46</v>
      </c>
      <c r="E49" s="6">
        <v>15</v>
      </c>
      <c r="F49" s="11">
        <f>'Licenties docent 7'!F49+'Licenties docent 6'!F49+'Licenties docent 5'!F49+'Licenties docent 4'!F49+'Licenties docent 3'!F49+'Licenties docent 2'!F49+'Licenties docent 1'!F49</f>
        <v>0</v>
      </c>
      <c r="G49" s="12">
        <f t="shared" si="12"/>
        <v>0</v>
      </c>
      <c r="H49" s="6">
        <f t="shared" si="13"/>
        <v>0</v>
      </c>
      <c r="I49" s="6">
        <f t="shared" si="14"/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 spans="1:26">
      <c r="A50" s="3"/>
      <c r="B50" s="16" t="s">
        <v>98</v>
      </c>
      <c r="C50" s="3" t="s">
        <v>99</v>
      </c>
      <c r="D50" s="10" t="s">
        <v>46</v>
      </c>
      <c r="E50" s="6">
        <v>89</v>
      </c>
      <c r="F50" s="11">
        <f>'Licenties docent 7'!F50+'Licenties docent 6'!F50+'Licenties docent 5'!F50+'Licenties docent 4'!F50+'Licenties docent 3'!F50+'Licenties docent 2'!F50+'Licenties docent 1'!F50</f>
        <v>0</v>
      </c>
      <c r="G50" s="12">
        <f t="shared" si="12"/>
        <v>0</v>
      </c>
      <c r="H50" s="6">
        <f t="shared" si="13"/>
        <v>0</v>
      </c>
      <c r="I50" s="6">
        <f t="shared" si="14"/>
        <v>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 spans="1:26">
      <c r="A51" s="3"/>
      <c r="B51" s="16"/>
      <c r="C51" s="3"/>
      <c r="D51" s="10"/>
      <c r="E51" s="6"/>
      <c r="F51" s="10"/>
      <c r="G51" s="12"/>
      <c r="H51" s="6"/>
      <c r="I51" s="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 spans="1:26">
      <c r="A52" s="3"/>
      <c r="B52" s="3"/>
      <c r="C52" s="15" t="s">
        <v>101</v>
      </c>
      <c r="D52" s="3"/>
      <c r="E52" s="6"/>
      <c r="F52" s="10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 spans="1:26">
      <c r="A53" s="3"/>
      <c r="B53" s="3"/>
      <c r="C53" s="3" t="s">
        <v>102</v>
      </c>
      <c r="D53" s="3"/>
      <c r="E53" s="6">
        <v>50</v>
      </c>
      <c r="F53" s="18">
        <v>0</v>
      </c>
      <c r="G53" s="3"/>
      <c r="H53" s="3"/>
      <c r="I53" s="6">
        <f>IF(F53=0,0,IF(F53=1,50))</f>
        <v>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 spans="1:26">
      <c r="A54" s="3"/>
      <c r="B54" s="3"/>
      <c r="C54" s="19" t="s">
        <v>103</v>
      </c>
      <c r="D54" s="3"/>
      <c r="E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 spans="1:2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 spans="1:26">
      <c r="A56" s="3"/>
      <c r="B56" s="3"/>
      <c r="C56" s="3" t="s">
        <v>104</v>
      </c>
      <c r="D56" s="3"/>
      <c r="E56" s="6">
        <v>2</v>
      </c>
      <c r="F56" s="3">
        <f>IF(F53=0,1,IF(F53=1,0))</f>
        <v>1</v>
      </c>
      <c r="G56" s="3"/>
      <c r="H56" s="3"/>
      <c r="I56" s="6">
        <f>IF(F53=0,2,IF(F53=1,0))</f>
        <v>2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 spans="1:26">
      <c r="A57" s="3"/>
      <c r="B57" s="3"/>
      <c r="C57" s="3"/>
      <c r="D57" s="3"/>
      <c r="E57" s="6"/>
      <c r="G57" s="3"/>
      <c r="H57" s="3"/>
      <c r="I57" s="6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 spans="1:26">
      <c r="A58" s="3"/>
      <c r="B58" s="3"/>
      <c r="C58" s="3"/>
      <c r="D58" s="3"/>
      <c r="E58" s="3"/>
      <c r="F58" s="3"/>
      <c r="G58" s="3"/>
      <c r="H58" s="3"/>
      <c r="I58" s="15" t="s">
        <v>100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 spans="1:26">
      <c r="A59" s="3"/>
      <c r="B59" s="3"/>
      <c r="C59" s="3"/>
      <c r="D59" s="3"/>
      <c r="E59" s="3"/>
      <c r="F59" s="3"/>
      <c r="G59" s="3"/>
      <c r="H59" s="3"/>
      <c r="I59" s="6">
        <f>SUM(I7:I56)</f>
        <v>2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 spans="1:26">
      <c r="A68" s="3"/>
      <c r="B68" s="3"/>
      <c r="C68" s="3"/>
      <c r="D68" s="3"/>
      <c r="E68" s="3"/>
      <c r="F68" s="16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 spans="1:26">
      <c r="A73" s="3"/>
      <c r="B73" s="3"/>
      <c r="C73" s="3"/>
      <c r="D73" s="3"/>
      <c r="E73" s="3"/>
      <c r="F73" s="3">
        <v>0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 spans="1:26">
      <c r="A74" s="3"/>
      <c r="B74" s="3"/>
      <c r="C74" s="3"/>
      <c r="D74" s="3"/>
      <c r="E74" s="3"/>
      <c r="F74" s="3">
        <v>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 spans="1:2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 spans="1:2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 spans="1:26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5.75" customHeight="1" spans="1:26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5.75" customHeight="1" spans="1:26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5.75" customHeight="1" spans="1:26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5.75" customHeight="1" spans="1:26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</sheetData>
  <dataValidations count="1">
    <dataValidation type="list" allowBlank="1" showErrorMessage="1" sqref="F53">
      <formula1>$F$73:$F$74</formula1>
    </dataValidation>
  </dataValidations>
  <hyperlinks>
    <hyperlink ref="C54" r:id="rId2" display="U kunt dit ook zelf doen."/>
  </hyperlinks>
  <pageMargins left="0.7" right="0.7" top="0.75" bottom="0.75" header="0" footer="0"/>
  <pageSetup paperSize="1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1000"/>
  <sheetViews>
    <sheetView workbookViewId="0">
      <selection activeCell="A1" sqref="A1"/>
    </sheetView>
  </sheetViews>
  <sheetFormatPr defaultColWidth="11.1666666666667" defaultRowHeight="15" customHeight="1" outlineLevelCol="1"/>
  <cols>
    <col min="1" max="26" width="8.5" customWidth="1"/>
  </cols>
  <sheetData>
    <row r="1" ht="15.75" customHeight="1"/>
    <row r="2" ht="15.75" customHeight="1" spans="2:2">
      <c r="B2" s="1" t="s">
        <v>14</v>
      </c>
    </row>
    <row r="3" ht="15.75" customHeight="1" spans="2:2">
      <c r="B3" s="2" t="s">
        <v>105</v>
      </c>
    </row>
    <row r="4" ht="15.75" customHeight="1" spans="2:2">
      <c r="B4" s="2" t="s">
        <v>106</v>
      </c>
    </row>
    <row r="5" ht="15.75" customHeight="1" spans="2:2">
      <c r="B5" s="2" t="s">
        <v>107</v>
      </c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Instructies</vt:lpstr>
      <vt:lpstr>Gegevens</vt:lpstr>
      <vt:lpstr>Licenties docent 1</vt:lpstr>
      <vt:lpstr>Licenties docent 2</vt:lpstr>
      <vt:lpstr>Licenties docent 3</vt:lpstr>
      <vt:lpstr>Licenties docent 4</vt:lpstr>
      <vt:lpstr>Licenties docent 5</vt:lpstr>
      <vt:lpstr>Licenties docent 6</vt:lpstr>
      <vt:lpstr>Licenties docent 7</vt:lpstr>
      <vt:lpstr>TOTAAL LICENTIES</vt:lpstr>
      <vt:lpstr>Blad4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Rosanne Boermans</dc:creator>
  <cp:lastModifiedBy>HP 17-CB0600ND</cp:lastModifiedBy>
  <dcterms:created xsi:type="dcterms:W3CDTF">2018-05-25T10:49:00Z</dcterms:created>
  <dcterms:modified xsi:type="dcterms:W3CDTF">2024-09-09T14:01:09Z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F836A23E06D64F4C89A20497EFF84C8A_12</vt:lpwstr>
  </property>
  <property fmtid="{D5CDD505-2E9C-101B-9397-08002B2CF9AE}" pid="3" name="KSOProductBuildVer">
    <vt:lpwstr>1033-12.2.0.18165</vt:lpwstr>
  </property>
</Properties>
</file>