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3" activeTab="9"/>
  </bookViews>
  <sheets>
    <sheet name="Instructies" sheetId="1" r:id="rId1"/>
    <sheet name="Gegevens" sheetId="2" r:id="rId2"/>
    <sheet name="Licenties docent 1" sheetId="3" r:id="rId3"/>
    <sheet name="Licenties docent 2" sheetId="4" r:id="rId4"/>
    <sheet name="Licenties docent 3" sheetId="5" r:id="rId5"/>
    <sheet name="Licenties docent 4" sheetId="6" r:id="rId6"/>
    <sheet name="Licenties docent 5" sheetId="7" r:id="rId7"/>
    <sheet name="Licenties docent 6" sheetId="8" r:id="rId8"/>
    <sheet name="Licenties docent 7" sheetId="9" r:id="rId9"/>
    <sheet name="TOTAAL LICENTIES" sheetId="10" r:id="rId10"/>
    <sheet name="Blad4" sheetId="11" state="hidden" r:id="rId11"/>
  </sheets>
  <definedNames>
    <definedName name="Mevr.">Blad4!$B$4:$B$5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E8" authorId="0">
      <text>
        <r>
          <rPr>
            <sz val="12"/>
            <color rgb="FF000000"/>
            <rFont val="Calibri"/>
            <scheme val="minor"/>
            <charset val="1"/>
          </rPr>
          <t>======
ID#AAAA4cVT1CM
Als u (ook) voor collega's licenties bestelt, graag    (2023-09-19 13:40:54)
1. onderstaande gegevens invullen; 
2. op de corresponderende tabbladen aangeven welke (leerlingen)licenties zij nodig hebben. 
Indien u of zij nog geen account op onze website (www.lambo.nl) hebben, maken wij deze aan.</t>
        </r>
      </text>
    </comment>
    <comment ref="B18" authorId="0">
      <text>
        <r>
          <rPr>
            <sz val="12"/>
            <color rgb="FF000000"/>
            <rFont val="Calibri"/>
            <scheme val="minor"/>
            <charset val="1"/>
          </rPr>
          <t>======
ID#AAAA4cVT1CI
Rosanne Boermans    (2023-09-19 13:40:54)
Dit is het mailadres waar de factuur naartoe wordt gestuurd.</t>
        </r>
      </text>
    </comment>
  </commentList>
</comments>
</file>

<file path=xl/sharedStrings.xml><?xml version="1.0" encoding="utf-8"?>
<sst xmlns="http://schemas.openxmlformats.org/spreadsheetml/2006/main" count="882" uniqueCount="108">
  <si>
    <t>Bestelformulier licenties 2024-2025</t>
  </si>
  <si>
    <t>Instructies</t>
  </si>
  <si>
    <t>Stap 1</t>
  </si>
  <si>
    <t xml:space="preserve">Vul het tabblad 'Gegevens' in.
</t>
  </si>
  <si>
    <t>Stap 2</t>
  </si>
  <si>
    <r>
      <rPr>
        <sz val="12"/>
        <color theme="1"/>
        <rFont val="Calibri"/>
        <charset val="134"/>
      </rPr>
      <t xml:space="preserve">Geef op het tabbladen 'Licenties docent x' in </t>
    </r>
    <r>
      <rPr>
        <b/>
        <sz val="12"/>
        <color theme="1"/>
        <rFont val="Calibri"/>
        <charset val="134"/>
      </rPr>
      <t>kolom E 'Aantal'</t>
    </r>
    <r>
      <rPr>
        <sz val="12"/>
        <color theme="1"/>
        <rFont val="Calibri"/>
        <charset val="134"/>
      </rPr>
      <t xml:space="preserve"> aan hoeveel licenties u van iedere online-uitgave wilt bestellen voor de betreffende docent. Indien u voor meer dan 6 docenten ook leerlingenlicenties wilt bestellen, neem dan contact met ons op.
Het bestand berekent automatisch in het tabblad '</t>
    </r>
    <r>
      <rPr>
        <sz val="12"/>
        <color rgb="FFA5A5A5"/>
        <rFont val="Calibri (Hoofdtekst)"/>
        <charset val="134"/>
      </rPr>
      <t>Totaal licenties</t>
    </r>
    <r>
      <rPr>
        <sz val="12"/>
        <color theme="1"/>
        <rFont val="Calibri"/>
        <charset val="134"/>
      </rPr>
      <t>' hoeveel bulkkorting u krijgt aan de hand van de bestelde aantallen. 
N.B. U heeft 1 licentie per leerling nodig.</t>
    </r>
  </si>
  <si>
    <r>
      <rPr>
        <b/>
        <sz val="12"/>
        <color theme="1"/>
        <rFont val="Calibri"/>
        <charset val="134"/>
      </rPr>
      <t>Kortingen:</t>
    </r>
    <r>
      <rPr>
        <sz val="12"/>
        <color theme="1"/>
        <rFont val="Calibri"/>
        <charset val="134"/>
      </rPr>
      <t xml:space="preserve">
1-9 licenties: 0% korting
10-24 licenties: 5% korting
25-99 licenties: 10% korting
&gt; 100 licenties: 15% korting</t>
    </r>
  </si>
  <si>
    <t>Stap 3</t>
  </si>
  <si>
    <t>Stuur het ingevulde formulier naar administratie@lambo.nl.</t>
  </si>
  <si>
    <t>U ontvangt binnen 1 werkdag een bevestiging.</t>
  </si>
  <si>
    <t>Bestelgegevens</t>
  </si>
  <si>
    <t>Bestelling op naam van</t>
  </si>
  <si>
    <t>Gegevens docent(en)</t>
  </si>
  <si>
    <t>Aanhef</t>
  </si>
  <si>
    <t>—selecteer—</t>
  </si>
  <si>
    <t>Voornaam</t>
  </si>
  <si>
    <t>Achternaam</t>
  </si>
  <si>
    <t>Mailadres</t>
  </si>
  <si>
    <t>Reeds een account op lambo.nl?</t>
  </si>
  <si>
    <t>Docent 1</t>
  </si>
  <si>
    <t>Docent 2</t>
  </si>
  <si>
    <t>Docent 3</t>
  </si>
  <si>
    <t>Docent 4</t>
  </si>
  <si>
    <t>Factureringsgegevens</t>
  </si>
  <si>
    <t>Docent 5</t>
  </si>
  <si>
    <t>Schoolnaam</t>
  </si>
  <si>
    <t>Docent 6</t>
  </si>
  <si>
    <t>Straat + huisnummer</t>
  </si>
  <si>
    <t>Docent 7</t>
  </si>
  <si>
    <t>Postcode + plaats</t>
  </si>
  <si>
    <t>Docent 8</t>
  </si>
  <si>
    <t>Mailadres financiële administratie</t>
  </si>
  <si>
    <t>Opmerkingen</t>
  </si>
  <si>
    <t>onbekend</t>
  </si>
  <si>
    <t>ja</t>
  </si>
  <si>
    <t>nee</t>
  </si>
  <si>
    <t>Looptijd: 1 augustus 2024 t/m 31 juli 2025</t>
  </si>
  <si>
    <t>ISBN</t>
  </si>
  <si>
    <t>Leerlingenlicenties </t>
  </si>
  <si>
    <t>Vak</t>
  </si>
  <si>
    <t>Prijs per leerling</t>
  </si>
  <si>
    <t>Aantal</t>
  </si>
  <si>
    <t>Kortings%</t>
  </si>
  <si>
    <t>Kortingsbedrag</t>
  </si>
  <si>
    <t>Totaalprijs</t>
  </si>
  <si>
    <t>  ART-History, 1 Cultuur van de Kerk, online + vragenblok</t>
  </si>
  <si>
    <t>kunst algemeen</t>
  </si>
  <si>
    <t>  ART-History, 1 Cultuur van de Kerk, vragenblok</t>
  </si>
  <si>
    <t>  ART-History, 2 Hofcultuur, online + vragenblok</t>
  </si>
  <si>
    <t>  ART-History, 2 Hofcultuur, vragenblok</t>
  </si>
  <si>
    <t>  ART-History, 3 De burgerlijke cultuur, online + vragenbloK</t>
  </si>
  <si>
    <t>  ART-History, 3 De burgerlijke cultuur, vragenblok</t>
  </si>
  <si>
    <t>  ART-History, 4 Romantiek en Realisme in de 19e eeuw, online + vragenblok</t>
  </si>
  <si>
    <t>  ART-History, 4 Romantiek en Realisme, vragenblok</t>
  </si>
  <si>
    <t>  ART-History, 5 Cultuur van het Moderne, online + vragenblok</t>
  </si>
  <si>
    <t>  ART-History, 5 Cultuur van het Moderne, vragenblok</t>
  </si>
  <si>
    <t>  ART-History, 6 Massacultuur, online + vragenblok</t>
  </si>
  <si>
    <t>  ART-History, 6 Massacultuur, vragenblok</t>
  </si>
  <si>
    <t>KuACE2025havo</t>
  </si>
  <si>
    <t>Leerlingenbundel KuA havo 2025: 2, 5 + 6 online</t>
  </si>
  <si>
    <t>KuACE2025vwo</t>
  </si>
  <si>
    <t>Leerlingenbundel KuA vwo 2025: 2, 3, 5 + 6 online</t>
  </si>
  <si>
    <t>  Basis Beeldende Begrippen, online</t>
  </si>
  <si>
    <t>tehatex (kunst oude stijl)</t>
  </si>
  <si>
    <t>  Beeldende Begrippen, online</t>
  </si>
  <si>
    <t>  Kunstboek, online </t>
  </si>
  <si>
    <t>  Kunstboek, online-vragenblokken</t>
  </si>
  <si>
    <t>KB-digitaal</t>
  </si>
  <si>
    <t xml:space="preserve">  Kunstboek, online + online-vragenblokken</t>
  </si>
  <si>
    <t xml:space="preserve">  Kunstboek + Beeldende Begrippen, online</t>
  </si>
  <si>
    <t xml:space="preserve">  Kunst in 't kort</t>
  </si>
  <si>
    <t xml:space="preserve">  Oefenexamen TeHaTex havo (2025)</t>
  </si>
  <si>
    <t>.</t>
  </si>
  <si>
    <t xml:space="preserve">  Oefenexamen TeHaTex vwo (2025)</t>
  </si>
  <si>
    <t>  stArt, online</t>
  </si>
  <si>
    <t>ckv</t>
  </si>
  <si>
    <t xml:space="preserve">  stArt deel II, online</t>
  </si>
  <si>
    <t xml:space="preserve">  GS Compact, Kenmerkende aspecten havo, online</t>
  </si>
  <si>
    <t>geschiedenis</t>
  </si>
  <si>
    <t xml:space="preserve">  GS Compact, Kenmerkende aspecten vwo, online</t>
  </si>
  <si>
    <t xml:space="preserve">  GS Compact, Historische contexten havo, online</t>
  </si>
  <si>
    <t xml:space="preserve">  GS Compact, Historische contexten vwo, online</t>
  </si>
  <si>
    <t xml:space="preserve">  GS Compact, bovenbouw vmbo, online</t>
  </si>
  <si>
    <t xml:space="preserve">  Oefenexamen geschiedenis - HAVO (2025)</t>
  </si>
  <si>
    <t xml:space="preserve">  Oefenexamen geschiedenis - VWO (2025)</t>
  </si>
  <si>
    <t>Docentenlicenties</t>
  </si>
  <si>
    <t>H1-DOC</t>
  </si>
  <si>
    <t>  ART-History, 1 Cultuur van de Kerk, docentenlicentie - (H1-DOC)</t>
  </si>
  <si>
    <t>H2-HOC</t>
  </si>
  <si>
    <t>  ART-History, 2 Hofcultuur, docentenlicentie - (H2-DOC)</t>
  </si>
  <si>
    <t>H3-DOC</t>
  </si>
  <si>
    <t>  ART-History, 3 De burgerlijke cultuur, docentenlicentie - (H3-DOC)</t>
  </si>
  <si>
    <t>H4-DOC</t>
  </si>
  <si>
    <t>  ART-History, 4 Cultuur van romantiek en realisme, docentenlicentie - (H4-DOC)</t>
  </si>
  <si>
    <t>H5-DOC</t>
  </si>
  <si>
    <t>  ART-History, 5 Cultuur van het moderne, docentenlicentie - (H5-DOC)</t>
  </si>
  <si>
    <t>H6-DOC</t>
  </si>
  <si>
    <t>  ART-History, 6 Massacultuur, docentenlicentie - (H6-DOC)</t>
  </si>
  <si>
    <t>H1-DOC t/m H6-DOC</t>
  </si>
  <si>
    <t xml:space="preserve">  Alle bovenstaande docentenlicenties voor ART-History</t>
  </si>
  <si>
    <t>Totaal</t>
  </si>
  <si>
    <t>Administratieve ondersteuning</t>
  </si>
  <si>
    <t xml:space="preserve">Tegen een vergoeding uploadt LAMBO uw leerlingen in het systeem en koppelt ze aan de juiste licentie(s). </t>
  </si>
  <si>
    <t>U kunt dit ook zelf doen.</t>
  </si>
  <si>
    <t>Administratiekosten (vervalt bij gebruik van administratieve ondersteuning)</t>
  </si>
  <si>
    <t>Mevr.</t>
  </si>
  <si>
    <t>Dhr.</t>
  </si>
  <si>
    <t>(geen)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</si>
</sst>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€&quot;\ * #,##0.00_);_(&quot;€&quot;\ * \(#,##0.00\);_(&quot;€&quot;\ * &quot;-&quot;??_);_(@_)"/>
  </numFmts>
  <fonts count="31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sz val="18"/>
      <color theme="1"/>
      <name val="Calibri"/>
      <charset val="134"/>
    </font>
    <font>
      <sz val="14"/>
      <color theme="1"/>
      <name val="Calibri"/>
      <charset val="134"/>
    </font>
    <font>
      <sz val="12"/>
      <color rgb="FF333333"/>
      <name val="Calibri"/>
      <charset val="134"/>
    </font>
    <font>
      <sz val="12"/>
      <color rgb="FF000000"/>
      <name val="Calibri"/>
      <charset val="134"/>
    </font>
    <font>
      <u/>
      <sz val="12"/>
      <color theme="10"/>
      <name val="Calibri"/>
      <charset val="134"/>
    </font>
    <font>
      <sz val="12"/>
      <color theme="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rgb="FFA5A5A5"/>
      <name val="Calibri (Hoofdtekst)"/>
      <charset val="134"/>
    </font>
    <font>
      <sz val="12"/>
      <color rgb="FF000000"/>
      <name val="Calibri"/>
      <charset val="1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  <fill>
      <patternFill patternType="solid">
        <fgColor theme="5"/>
        <bgColor theme="5"/>
      </patternFill>
    </fill>
    <fill>
      <patternFill patternType="solid">
        <fgColor rgb="FFC00000"/>
        <bgColor rgb="FFC00000"/>
      </patternFill>
    </fill>
    <fill>
      <patternFill patternType="solid">
        <fgColor rgb="FF7030A0"/>
        <bgColor rgb="FF7030A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0" fillId="0" borderId="0" xfId="0" applyFont="1"/>
    <xf numFmtId="0" fontId="2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 applyAlignment="1">
      <alignment horizontal="left"/>
    </xf>
    <xf numFmtId="178" fontId="2" fillId="2" borderId="0" xfId="0" applyNumberFormat="1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right" wrapText="1"/>
    </xf>
    <xf numFmtId="1" fontId="2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0" fontId="2" fillId="3" borderId="0" xfId="0" applyFont="1" applyFill="1" applyBorder="1"/>
    <xf numFmtId="9" fontId="2" fillId="2" borderId="0" xfId="0" applyNumberFormat="1" applyFont="1" applyFill="1" applyBorder="1"/>
    <xf numFmtId="1" fontId="2" fillId="3" borderId="0" xfId="0" applyNumberFormat="1" applyFont="1" applyFill="1" applyBorder="1"/>
    <xf numFmtId="0" fontId="6" fillId="4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7" fillId="2" borderId="0" xfId="0" applyFont="1" applyFill="1" applyBorder="1"/>
    <xf numFmtId="0" fontId="2" fillId="5" borderId="0" xfId="0" applyFont="1" applyFill="1" applyBorder="1"/>
    <xf numFmtId="178" fontId="1" fillId="2" borderId="0" xfId="0" applyNumberFormat="1" applyFont="1" applyFill="1" applyBorder="1"/>
    <xf numFmtId="0" fontId="2" fillId="6" borderId="0" xfId="0" applyFont="1" applyFill="1" applyBorder="1"/>
    <xf numFmtId="0" fontId="8" fillId="7" borderId="0" xfId="0" applyFont="1" applyFill="1" applyBorder="1"/>
    <xf numFmtId="0" fontId="8" fillId="8" borderId="0" xfId="0" applyFont="1" applyFill="1" applyBorder="1"/>
    <xf numFmtId="0" fontId="8" fillId="9" borderId="0" xfId="0" applyFont="1" applyFill="1" applyBorder="1"/>
    <xf numFmtId="0" fontId="2" fillId="10" borderId="0" xfId="0" applyFont="1" applyFill="1" applyBorder="1"/>
    <xf numFmtId="0" fontId="3" fillId="2" borderId="0" xfId="0" applyFont="1" applyFill="1" applyBorder="1" applyAlignment="1">
      <alignment horizontal="left"/>
    </xf>
    <xf numFmtId="0" fontId="2" fillId="11" borderId="0" xfId="0" applyFont="1" applyFill="1" applyBorder="1"/>
    <xf numFmtId="0" fontId="4" fillId="2" borderId="0" xfId="0" applyFont="1" applyFill="1" applyBorder="1"/>
    <xf numFmtId="0" fontId="2" fillId="2" borderId="1" xfId="0" applyFont="1" applyFill="1" applyBorder="1"/>
    <xf numFmtId="0" fontId="2" fillId="12" borderId="0" xfId="0" applyFont="1" applyFill="1" applyBorder="1"/>
    <xf numFmtId="0" fontId="2" fillId="2" borderId="2" xfId="0" applyFont="1" applyFill="1" applyBorder="1"/>
    <xf numFmtId="0" fontId="2" fillId="9" borderId="0" xfId="0" applyFont="1" applyFill="1" applyBorder="1"/>
    <xf numFmtId="0" fontId="2" fillId="8" borderId="0" xfId="0" applyFont="1" applyFill="1" applyBorder="1"/>
    <xf numFmtId="0" fontId="2" fillId="7" borderId="0" xfId="0" applyFont="1" applyFill="1" applyBorder="1"/>
    <xf numFmtId="0" fontId="1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7058025</xdr:colOff>
      <xdr:row>1</xdr:row>
      <xdr:rowOff>152400</xdr:rowOff>
    </xdr:from>
    <xdr:ext cx="1076325" cy="466725"/>
    <xdr:pic>
      <xdr:nvPicPr>
        <xdr:cNvPr id="2" name="image1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26300" y="352425"/>
          <a:ext cx="1076325" cy="466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152400</xdr:colOff>
      <xdr:row>1</xdr:row>
      <xdr:rowOff>0</xdr:rowOff>
    </xdr:from>
    <xdr:ext cx="1762125" cy="419100"/>
    <xdr:pic>
      <xdr:nvPicPr>
        <xdr:cNvPr id="2" name="image1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055100" y="200025"/>
          <a:ext cx="17621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91625" y="219075"/>
          <a:ext cx="18002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91625" y="219075"/>
          <a:ext cx="18002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91625" y="219075"/>
          <a:ext cx="18002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91625" y="219075"/>
          <a:ext cx="18002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91625" y="219075"/>
          <a:ext cx="18002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91625" y="219075"/>
          <a:ext cx="18002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91625" y="219075"/>
          <a:ext cx="18002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712325" y="219075"/>
          <a:ext cx="1800225" cy="419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dministratie@lambo.nl?subject=Bestelformulier%20licenties%202018-19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ambo.nl/docenteninstructies-online-uitgaven" TargetMode="Externa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7"/>
  <sheetViews>
    <sheetView workbookViewId="0">
      <selection activeCell="C24" sqref="C24"/>
    </sheetView>
  </sheetViews>
  <sheetFormatPr defaultColWidth="11.1666666666667" defaultRowHeight="15" customHeight="1"/>
  <cols>
    <col min="1" max="2" width="8.5" customWidth="1"/>
    <col min="3" max="3" width="77.8333333333333" customWidth="1"/>
    <col min="4" max="4" width="42.3333333333333" customWidth="1"/>
    <col min="5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2" customHeight="1" spans="1:26">
      <c r="A2" s="3"/>
      <c r="B2" s="4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29"/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ht="15.75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1.5" spans="1:26">
      <c r="A5" s="3"/>
      <c r="B5" s="36" t="s">
        <v>2</v>
      </c>
      <c r="C5" s="37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3"/>
      <c r="B6" s="36" t="s">
        <v>4</v>
      </c>
      <c r="C6" s="37" t="s">
        <v>5</v>
      </c>
      <c r="D6" s="38" t="s">
        <v>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 spans="1:26">
      <c r="A7" s="3"/>
      <c r="B7" s="36"/>
      <c r="C7" s="37"/>
      <c r="D7" s="38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36"/>
      <c r="C8" s="37"/>
      <c r="D8" s="3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36"/>
      <c r="C9" s="37"/>
      <c r="D9" s="38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36"/>
      <c r="C10" s="37"/>
      <c r="D10" s="3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36"/>
      <c r="C11" s="37"/>
      <c r="D11" s="3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36"/>
      <c r="C12" s="37"/>
      <c r="D12" s="3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15"/>
      <c r="C13" s="37"/>
      <c r="D13" s="3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15"/>
      <c r="C14" s="37"/>
      <c r="D14" s="3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15"/>
      <c r="C15" s="37"/>
      <c r="D15" s="3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15" t="s">
        <v>7</v>
      </c>
      <c r="C16" s="19" t="s">
        <v>8</v>
      </c>
      <c r="D16" s="3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3"/>
      <c r="C17" s="3" t="s">
        <v>9</v>
      </c>
      <c r="D17" s="3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3"/>
      <c r="C18" s="3"/>
      <c r="D18" s="3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3"/>
      <c r="C19" s="3"/>
      <c r="D19" s="3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3"/>
      <c r="C20" s="3"/>
      <c r="D20" s="38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 spans="1:2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 spans="1:2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 spans="1:2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 spans="1:26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 spans="1:26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 spans="1:26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 spans="1:26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5.75" customHeight="1" spans="1:26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5.75" customHeight="1" spans="1:2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5.75" customHeight="1" spans="1:26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</sheetData>
  <mergeCells count="2">
    <mergeCell ref="C6:C14"/>
    <mergeCell ref="D6:D20"/>
  </mergeCells>
  <hyperlinks>
    <hyperlink ref="C16" r:id="rId2" display="Stuur het ingevulde formulier naar administratie@lambo.nl."/>
  </hyperlinks>
  <pageMargins left="0.7" right="0.7" top="0.75" bottom="0.75" header="0" footer="0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workbookViewId="0">
      <selection activeCell="A1" sqref="A1"/>
    </sheetView>
  </sheetViews>
  <sheetFormatPr defaultColWidth="11.1666666666667" defaultRowHeight="15" customHeight="1"/>
  <cols>
    <col min="1" max="1" width="8.5" customWidth="1"/>
    <col min="2" max="2" width="19" customWidth="1"/>
    <col min="3" max="3" width="29.8333333333333" customWidth="1"/>
    <col min="4" max="6" width="8.5" customWidth="1"/>
    <col min="7" max="7" width="1" customWidth="1"/>
    <col min="8" max="8" width="14.6666666666667" customWidth="1"/>
    <col min="9" max="9" width="1" customWidth="1"/>
    <col min="10" max="10" width="16.3333333333333" customWidth="1"/>
    <col min="11" max="11" width="1" customWidth="1"/>
    <col min="12" max="12" width="22.3333333333333" customWidth="1"/>
    <col min="13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4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29" t="s">
        <v>10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 spans="1:2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4" customHeight="1" spans="1:26">
      <c r="A8" s="3"/>
      <c r="B8" s="15" t="s">
        <v>11</v>
      </c>
      <c r="C8" s="3"/>
      <c r="D8" s="3"/>
      <c r="E8" s="15" t="s">
        <v>12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4" customHeight="1" spans="1:26">
      <c r="A9" s="3"/>
      <c r="B9" s="3" t="s">
        <v>13</v>
      </c>
      <c r="C9" s="30" t="s">
        <v>14</v>
      </c>
      <c r="D9" s="3"/>
      <c r="E9" s="3"/>
      <c r="F9" s="3" t="s">
        <v>13</v>
      </c>
      <c r="G9" s="3"/>
      <c r="H9" s="3" t="s">
        <v>15</v>
      </c>
      <c r="I9" s="3"/>
      <c r="J9" s="3" t="s">
        <v>16</v>
      </c>
      <c r="K9" s="3"/>
      <c r="L9" s="3" t="s">
        <v>17</v>
      </c>
      <c r="M9" s="3" t="s">
        <v>18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4" customHeight="1" spans="1:26">
      <c r="A10" s="3"/>
      <c r="B10" s="3" t="s">
        <v>15</v>
      </c>
      <c r="C10" s="30"/>
      <c r="D10" s="3"/>
      <c r="E10" s="31" t="s">
        <v>19</v>
      </c>
      <c r="F10" s="3" t="s">
        <v>14</v>
      </c>
      <c r="G10" s="3"/>
      <c r="H10" s="30"/>
      <c r="I10" s="3"/>
      <c r="J10" s="30"/>
      <c r="K10" s="3"/>
      <c r="L10" s="30"/>
      <c r="M10" s="3" t="s">
        <v>14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4" customHeight="1" spans="1:26">
      <c r="A11" s="3"/>
      <c r="B11" s="3" t="s">
        <v>16</v>
      </c>
      <c r="C11" s="32"/>
      <c r="D11" s="3"/>
      <c r="E11" s="26" t="s">
        <v>20</v>
      </c>
      <c r="F11" s="3" t="s">
        <v>14</v>
      </c>
      <c r="G11" s="3"/>
      <c r="H11" s="30"/>
      <c r="I11" s="3"/>
      <c r="J11" s="30"/>
      <c r="K11" s="3"/>
      <c r="L11" s="30"/>
      <c r="M11" s="3" t="s">
        <v>14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4" customHeight="1" spans="1:26">
      <c r="A12" s="3"/>
      <c r="B12" s="3" t="s">
        <v>17</v>
      </c>
      <c r="C12" s="32"/>
      <c r="D12" s="3"/>
      <c r="E12" s="33" t="s">
        <v>21</v>
      </c>
      <c r="F12" s="3" t="s">
        <v>14</v>
      </c>
      <c r="G12" s="3"/>
      <c r="H12" s="30"/>
      <c r="I12" s="3"/>
      <c r="J12" s="30"/>
      <c r="K12" s="3"/>
      <c r="L12" s="30"/>
      <c r="M12" s="3" t="s">
        <v>14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4" customHeight="1" spans="1:26">
      <c r="A13" s="3"/>
      <c r="B13" s="3"/>
      <c r="C13" s="3"/>
      <c r="D13" s="3"/>
      <c r="E13" s="34" t="s">
        <v>22</v>
      </c>
      <c r="F13" s="3" t="s">
        <v>14</v>
      </c>
      <c r="G13" s="3"/>
      <c r="H13" s="30"/>
      <c r="I13" s="3"/>
      <c r="J13" s="30"/>
      <c r="K13" s="3"/>
      <c r="L13" s="30"/>
      <c r="M13" s="3" t="s">
        <v>14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" customHeight="1" spans="1:26">
      <c r="A14" s="3"/>
      <c r="B14" s="15" t="s">
        <v>23</v>
      </c>
      <c r="C14" s="3"/>
      <c r="D14" s="3"/>
      <c r="E14" s="35" t="s">
        <v>24</v>
      </c>
      <c r="F14" s="3" t="s">
        <v>14</v>
      </c>
      <c r="G14" s="3"/>
      <c r="H14" s="30"/>
      <c r="I14" s="3"/>
      <c r="J14" s="30"/>
      <c r="K14" s="3"/>
      <c r="L14" s="30"/>
      <c r="M14" s="3" t="s">
        <v>14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4" customHeight="1" spans="1:26">
      <c r="A15" s="3"/>
      <c r="B15" s="3" t="s">
        <v>25</v>
      </c>
      <c r="C15" s="30"/>
      <c r="D15" s="3"/>
      <c r="E15" s="22" t="s">
        <v>26</v>
      </c>
      <c r="F15" s="3" t="s">
        <v>14</v>
      </c>
      <c r="G15" s="3"/>
      <c r="H15" s="30"/>
      <c r="I15" s="3"/>
      <c r="J15" s="30"/>
      <c r="K15" s="3"/>
      <c r="L15" s="30"/>
      <c r="M15" s="3" t="s">
        <v>14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" customHeight="1" spans="1:26">
      <c r="A16" s="3"/>
      <c r="B16" s="3" t="s">
        <v>27</v>
      </c>
      <c r="C16" s="30"/>
      <c r="D16" s="3"/>
      <c r="E16" s="20" t="s">
        <v>28</v>
      </c>
      <c r="F16" s="3" t="s">
        <v>14</v>
      </c>
      <c r="G16" s="3"/>
      <c r="H16" s="30"/>
      <c r="I16" s="3"/>
      <c r="J16" s="30"/>
      <c r="K16" s="3"/>
      <c r="L16" s="30"/>
      <c r="M16" s="3" t="s">
        <v>14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" customHeight="1" spans="1:26">
      <c r="A17" s="3"/>
      <c r="B17" s="3" t="s">
        <v>29</v>
      </c>
      <c r="C17" s="30"/>
      <c r="D17" s="3"/>
      <c r="E17" s="3" t="s">
        <v>30</v>
      </c>
      <c r="F17" s="3" t="s">
        <v>14</v>
      </c>
      <c r="G17" s="3"/>
      <c r="H17" s="30"/>
      <c r="I17" s="3"/>
      <c r="J17" s="30"/>
      <c r="K17" s="3"/>
      <c r="L17" s="30"/>
      <c r="M17" s="3" t="s">
        <v>14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" customHeight="1" spans="1:26">
      <c r="A18" s="3"/>
      <c r="B18" s="3" t="s">
        <v>31</v>
      </c>
      <c r="C18" s="30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15" t="s">
        <v>32</v>
      </c>
      <c r="C21" s="3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 spans="1:2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 t="s">
        <v>14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 t="s">
        <v>33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 t="s">
        <v>34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 t="s">
        <v>35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 spans="1:2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 spans="1:2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4">
    <dataValidation type="list" allowBlank="1" showErrorMessage="1" sqref="C9;F10:G17">
      <formula1>Blad4!$B$2:$B$5</formula1>
    </dataValidation>
    <dataValidation type="custom" allowBlank="1" showErrorMessage="1" sqref="C12">
      <formula1>GT(LEN(C12),(5))</formula1>
    </dataValidation>
    <dataValidation type="custom" allowBlank="1" showErrorMessage="1" sqref="C10:C11">
      <formula1>GT(LEN(C10),(1))</formula1>
    </dataValidation>
    <dataValidation type="list" allowBlank="1" showErrorMessage="1" sqref="M10:M17">
      <formula1>$M$48:$M$51</formula1>
    </dataValidation>
  </dataValidations>
  <pageMargins left="0.7" right="0.7" top="0.75" bottom="0.75" header="0" footer="0"/>
  <pageSetup paperSize="9" orientation="portrait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Z1002"/>
  <sheetViews>
    <sheetView workbookViewId="0">
      <selection activeCell="C46" sqref="C46"/>
    </sheetView>
  </sheetViews>
  <sheetFormatPr defaultColWidth="11.1666666666667" defaultRowHeight="15" customHeight="1"/>
  <cols>
    <col min="1" max="1" width="8.5" customWidth="1"/>
    <col min="2" max="2" width="17.5" customWidth="1"/>
    <col min="3" max="3" width="51.1666666666667" customWidth="1"/>
    <col min="4" max="4" width="17.1666666666667" customWidth="1"/>
    <col min="5" max="5" width="12.1666666666667" customWidth="1"/>
    <col min="6" max="7" width="8.5" customWidth="1"/>
    <col min="8" max="8" width="10.8333333333333" customWidth="1"/>
    <col min="9" max="26" width="8.5" customWidth="1"/>
  </cols>
  <sheetData>
    <row r="1" ht="15.75" customHeight="1" spans="1:26">
      <c r="A1" s="3"/>
      <c r="B1" s="1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27" t="str">
        <f>Gegevens!B2</f>
        <v>Bestelformulier licenties 2024-2025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5" t="s">
        <v>36</v>
      </c>
      <c r="C3" s="3"/>
      <c r="D3" s="28" t="s">
        <v>19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1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16"/>
      <c r="C5" s="3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7"/>
      <c r="B6" s="8" t="s">
        <v>37</v>
      </c>
      <c r="C6" s="7" t="s">
        <v>38</v>
      </c>
      <c r="D6" s="7" t="s">
        <v>39</v>
      </c>
      <c r="E6" s="7" t="s">
        <v>40</v>
      </c>
      <c r="F6" s="7" t="s">
        <v>41</v>
      </c>
      <c r="G6" s="7" t="s">
        <v>42</v>
      </c>
      <c r="H6" s="7" t="s">
        <v>43</v>
      </c>
      <c r="I6" s="7" t="s">
        <v>44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 spans="1:26">
      <c r="A7" s="3"/>
      <c r="B7" s="9">
        <v>9789460620966</v>
      </c>
      <c r="C7" s="10" t="s">
        <v>45</v>
      </c>
      <c r="D7" s="10" t="s">
        <v>46</v>
      </c>
      <c r="E7" s="6">
        <v>9.5</v>
      </c>
      <c r="F7" s="11">
        <v>0</v>
      </c>
      <c r="G7" s="12">
        <f t="shared" ref="G7:G20" si="0">IF(F7&lt;10,0%,IF(F7&lt;25,5%,IF(F7&lt;100,10%,15%)))</f>
        <v>0</v>
      </c>
      <c r="H7" s="6">
        <f t="shared" ref="H7:H20" si="1">E7*F7*G7</f>
        <v>0</v>
      </c>
      <c r="I7" s="6">
        <f t="shared" ref="I7:I20" si="2">E7*F7-H7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9">
        <v>9789460621154</v>
      </c>
      <c r="C8" s="10" t="s">
        <v>47</v>
      </c>
      <c r="D8" s="10" t="s">
        <v>46</v>
      </c>
      <c r="E8" s="6">
        <v>5.5</v>
      </c>
      <c r="F8" s="11">
        <v>0</v>
      </c>
      <c r="G8" s="12">
        <f t="shared" si="0"/>
        <v>0</v>
      </c>
      <c r="H8" s="6">
        <f t="shared" si="1"/>
        <v>0</v>
      </c>
      <c r="I8" s="6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9">
        <v>9789460621086</v>
      </c>
      <c r="C9" s="10" t="s">
        <v>48</v>
      </c>
      <c r="D9" s="10" t="s">
        <v>46</v>
      </c>
      <c r="E9" s="6">
        <v>9.5</v>
      </c>
      <c r="F9" s="11">
        <v>0</v>
      </c>
      <c r="G9" s="12">
        <f t="shared" si="0"/>
        <v>0</v>
      </c>
      <c r="H9" s="6">
        <f t="shared" si="1"/>
        <v>0</v>
      </c>
      <c r="I9" s="6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9">
        <v>9789460621017</v>
      </c>
      <c r="C10" s="10" t="s">
        <v>49</v>
      </c>
      <c r="D10" s="10" t="s">
        <v>46</v>
      </c>
      <c r="E10" s="6">
        <v>5.5</v>
      </c>
      <c r="F10" s="11">
        <v>0</v>
      </c>
      <c r="G10" s="12">
        <f t="shared" si="0"/>
        <v>0</v>
      </c>
      <c r="H10" s="6">
        <f t="shared" si="1"/>
        <v>0</v>
      </c>
      <c r="I10" s="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9">
        <v>9789460621109</v>
      </c>
      <c r="C11" s="10" t="s">
        <v>50</v>
      </c>
      <c r="D11" s="10" t="s">
        <v>46</v>
      </c>
      <c r="E11" s="6">
        <v>9.5</v>
      </c>
      <c r="F11" s="11">
        <v>0</v>
      </c>
      <c r="G11" s="12">
        <f t="shared" si="0"/>
        <v>0</v>
      </c>
      <c r="H11" s="6">
        <f t="shared" si="1"/>
        <v>0</v>
      </c>
      <c r="I11" s="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9">
        <v>9789460621215</v>
      </c>
      <c r="C12" s="10" t="s">
        <v>51</v>
      </c>
      <c r="D12" s="10" t="s">
        <v>46</v>
      </c>
      <c r="E12" s="6">
        <v>5.5</v>
      </c>
      <c r="F12" s="11">
        <v>0</v>
      </c>
      <c r="G12" s="12">
        <f t="shared" si="0"/>
        <v>0</v>
      </c>
      <c r="H12" s="6">
        <f t="shared" si="1"/>
        <v>0</v>
      </c>
      <c r="I12" s="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9">
        <v>9789460621093</v>
      </c>
      <c r="C13" s="10" t="s">
        <v>52</v>
      </c>
      <c r="D13" s="10" t="s">
        <v>46</v>
      </c>
      <c r="E13" s="6">
        <v>9.5</v>
      </c>
      <c r="F13" s="11">
        <v>0</v>
      </c>
      <c r="G13" s="12">
        <f t="shared" si="0"/>
        <v>0</v>
      </c>
      <c r="H13" s="6">
        <f t="shared" si="1"/>
        <v>0</v>
      </c>
      <c r="I13" s="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9">
        <v>9789460621123</v>
      </c>
      <c r="C14" s="10" t="s">
        <v>53</v>
      </c>
      <c r="D14" s="10" t="s">
        <v>46</v>
      </c>
      <c r="E14" s="6">
        <v>5.5</v>
      </c>
      <c r="F14" s="11">
        <v>0</v>
      </c>
      <c r="G14" s="12">
        <f t="shared" si="0"/>
        <v>0</v>
      </c>
      <c r="H14" s="6">
        <f t="shared" si="1"/>
        <v>0</v>
      </c>
      <c r="I14" s="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9">
        <v>9789460621079</v>
      </c>
      <c r="C15" s="10" t="s">
        <v>54</v>
      </c>
      <c r="D15" s="10" t="s">
        <v>46</v>
      </c>
      <c r="E15" s="6">
        <v>9.5</v>
      </c>
      <c r="F15" s="11">
        <v>0</v>
      </c>
      <c r="G15" s="12">
        <f t="shared" si="0"/>
        <v>0</v>
      </c>
      <c r="H15" s="6">
        <f t="shared" si="1"/>
        <v>0</v>
      </c>
      <c r="I15" s="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9">
        <v>9789460621147</v>
      </c>
      <c r="C16" s="10" t="s">
        <v>55</v>
      </c>
      <c r="D16" s="10" t="s">
        <v>46</v>
      </c>
      <c r="E16" s="6">
        <v>5.5</v>
      </c>
      <c r="F16" s="11">
        <v>0</v>
      </c>
      <c r="G16" s="12">
        <f t="shared" si="0"/>
        <v>0</v>
      </c>
      <c r="H16" s="6">
        <f t="shared" si="1"/>
        <v>0</v>
      </c>
      <c r="I16" s="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9">
        <v>9789460621000</v>
      </c>
      <c r="C17" s="10" t="s">
        <v>56</v>
      </c>
      <c r="D17" s="10" t="s">
        <v>46</v>
      </c>
      <c r="E17" s="6">
        <v>9.5</v>
      </c>
      <c r="F17" s="11">
        <v>0</v>
      </c>
      <c r="G17" s="12">
        <f t="shared" si="0"/>
        <v>0</v>
      </c>
      <c r="H17" s="6">
        <f t="shared" si="1"/>
        <v>0</v>
      </c>
      <c r="I17" s="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9">
        <v>9789460621130</v>
      </c>
      <c r="C18" s="10" t="s">
        <v>57</v>
      </c>
      <c r="D18" s="10" t="s">
        <v>46</v>
      </c>
      <c r="E18" s="6">
        <v>5.5</v>
      </c>
      <c r="F18" s="11">
        <v>0</v>
      </c>
      <c r="G18" s="12">
        <f t="shared" si="0"/>
        <v>0</v>
      </c>
      <c r="H18" s="6">
        <f t="shared" si="1"/>
        <v>0</v>
      </c>
      <c r="I18" s="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9" t="s">
        <v>58</v>
      </c>
      <c r="C19" s="10" t="s">
        <v>59</v>
      </c>
      <c r="D19" s="10" t="s">
        <v>46</v>
      </c>
      <c r="E19" s="6">
        <v>25</v>
      </c>
      <c r="F19" s="11">
        <v>0</v>
      </c>
      <c r="G19" s="12">
        <f t="shared" si="0"/>
        <v>0</v>
      </c>
      <c r="H19" s="6">
        <f t="shared" si="1"/>
        <v>0</v>
      </c>
      <c r="I19" s="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9" t="s">
        <v>60</v>
      </c>
      <c r="C20" s="10" t="s">
        <v>61</v>
      </c>
      <c r="D20" s="10" t="s">
        <v>46</v>
      </c>
      <c r="E20" s="6">
        <v>35</v>
      </c>
      <c r="F20" s="11">
        <v>0</v>
      </c>
      <c r="G20" s="12">
        <f t="shared" si="0"/>
        <v>0</v>
      </c>
      <c r="H20" s="6">
        <f t="shared" si="1"/>
        <v>0</v>
      </c>
      <c r="I20" s="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9"/>
      <c r="C21" s="10"/>
      <c r="D21" s="10"/>
      <c r="E21" s="6"/>
      <c r="F21" s="6"/>
      <c r="G21" s="12"/>
      <c r="H21" s="6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9">
        <v>9789460621208</v>
      </c>
      <c r="C22" s="10" t="s">
        <v>62</v>
      </c>
      <c r="D22" s="10" t="s">
        <v>63</v>
      </c>
      <c r="E22" s="6">
        <v>9.5</v>
      </c>
      <c r="F22" s="11">
        <v>0</v>
      </c>
      <c r="G22" s="12">
        <f t="shared" ref="G22:G30" si="3">IF(F22&lt;10,0%,IF(F22&lt;25,5%,IF(F22&lt;100,10%,15%)))</f>
        <v>0</v>
      </c>
      <c r="H22" s="6">
        <f t="shared" ref="H22:H30" si="4">E22*F22*G22</f>
        <v>0</v>
      </c>
      <c r="I22" s="6">
        <f t="shared" ref="I22:I30" si="5">E22*F22-H22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9">
        <v>9789460621345</v>
      </c>
      <c r="C23" s="10" t="s">
        <v>64</v>
      </c>
      <c r="D23" s="10" t="s">
        <v>63</v>
      </c>
      <c r="E23" s="6">
        <v>15</v>
      </c>
      <c r="F23" s="11">
        <v>0</v>
      </c>
      <c r="G23" s="12">
        <f t="shared" si="3"/>
        <v>0</v>
      </c>
      <c r="H23" s="6">
        <f t="shared" si="4"/>
        <v>0</v>
      </c>
      <c r="I23" s="6">
        <f t="shared" si="5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9">
        <v>9789460621802</v>
      </c>
      <c r="C24" s="10" t="s">
        <v>65</v>
      </c>
      <c r="D24" s="10" t="s">
        <v>63</v>
      </c>
      <c r="E24" s="6">
        <v>15</v>
      </c>
      <c r="F24" s="11">
        <v>0</v>
      </c>
      <c r="G24" s="12">
        <f t="shared" si="3"/>
        <v>0</v>
      </c>
      <c r="H24" s="6">
        <f t="shared" si="4"/>
        <v>0</v>
      </c>
      <c r="I24" s="6">
        <f t="shared" si="5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9">
        <v>9789460621291</v>
      </c>
      <c r="C25" s="10" t="s">
        <v>66</v>
      </c>
      <c r="D25" s="10" t="s">
        <v>63</v>
      </c>
      <c r="E25" s="6">
        <v>13.5</v>
      </c>
      <c r="F25" s="11">
        <v>0</v>
      </c>
      <c r="G25" s="12">
        <f t="shared" si="3"/>
        <v>0</v>
      </c>
      <c r="H25" s="6">
        <f t="shared" si="4"/>
        <v>0</v>
      </c>
      <c r="I25" s="6">
        <f t="shared" si="5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9" t="s">
        <v>67</v>
      </c>
      <c r="C26" s="10" t="s">
        <v>68</v>
      </c>
      <c r="D26" s="10" t="s">
        <v>63</v>
      </c>
      <c r="E26" s="6">
        <v>25</v>
      </c>
      <c r="F26" s="11">
        <v>0</v>
      </c>
      <c r="G26" s="12">
        <f t="shared" si="3"/>
        <v>0</v>
      </c>
      <c r="H26" s="6">
        <f t="shared" si="4"/>
        <v>0</v>
      </c>
      <c r="I26" s="6">
        <f t="shared" si="5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9">
        <v>9789460621833</v>
      </c>
      <c r="C27" s="10" t="s">
        <v>69</v>
      </c>
      <c r="D27" s="10" t="s">
        <v>63</v>
      </c>
      <c r="E27" s="6">
        <v>17.5</v>
      </c>
      <c r="F27" s="11">
        <v>0</v>
      </c>
      <c r="G27" s="12">
        <f t="shared" si="3"/>
        <v>0</v>
      </c>
      <c r="H27" s="6">
        <f t="shared" si="4"/>
        <v>0</v>
      </c>
      <c r="I27" s="6">
        <f t="shared" si="5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9">
        <v>9789460621451</v>
      </c>
      <c r="C28" s="10" t="s">
        <v>70</v>
      </c>
      <c r="D28" s="10" t="s">
        <v>63</v>
      </c>
      <c r="E28" s="6">
        <v>10</v>
      </c>
      <c r="F28" s="11">
        <v>0</v>
      </c>
      <c r="G28" s="12">
        <f t="shared" si="3"/>
        <v>0</v>
      </c>
      <c r="H28" s="6">
        <f t="shared" si="4"/>
        <v>0</v>
      </c>
      <c r="I28" s="6">
        <f t="shared" si="5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9">
        <v>9789460621734</v>
      </c>
      <c r="C29" s="10" t="s">
        <v>71</v>
      </c>
      <c r="D29" s="10" t="s">
        <v>63</v>
      </c>
      <c r="E29" s="6">
        <v>5</v>
      </c>
      <c r="F29" s="11">
        <v>0</v>
      </c>
      <c r="G29" s="12">
        <f t="shared" si="3"/>
        <v>0</v>
      </c>
      <c r="H29" s="6">
        <f t="shared" si="4"/>
        <v>0</v>
      </c>
      <c r="I29" s="6">
        <f t="shared" si="5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 t="s">
        <v>72</v>
      </c>
      <c r="B30" s="9">
        <v>9789460621901</v>
      </c>
      <c r="C30" s="10" t="s">
        <v>73</v>
      </c>
      <c r="D30" s="10" t="s">
        <v>63</v>
      </c>
      <c r="E30" s="6">
        <v>5</v>
      </c>
      <c r="F30" s="11">
        <v>0</v>
      </c>
      <c r="G30" s="12">
        <f t="shared" si="3"/>
        <v>0</v>
      </c>
      <c r="H30" s="6">
        <f t="shared" si="4"/>
        <v>0</v>
      </c>
      <c r="I30" s="6">
        <f t="shared" si="5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9"/>
      <c r="C31" s="10"/>
      <c r="D31" s="10"/>
      <c r="E31" s="6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9">
        <v>9789460621246</v>
      </c>
      <c r="C32" s="10" t="s">
        <v>74</v>
      </c>
      <c r="D32" s="10" t="s">
        <v>75</v>
      </c>
      <c r="E32" s="6">
        <v>15</v>
      </c>
      <c r="F32" s="11">
        <v>0</v>
      </c>
      <c r="G32" s="12">
        <f t="shared" ref="G32:G33" si="6">IF(F32&lt;10,0%,IF(F32&lt;25,5%,IF(F32&lt;100,10%,15%)))</f>
        <v>0</v>
      </c>
      <c r="H32" s="6">
        <f t="shared" ref="H32:H33" si="7">E32*F32*G32</f>
        <v>0</v>
      </c>
      <c r="I32" s="6">
        <f t="shared" ref="I32:I33" si="8">E32*F32-H32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9">
        <v>9789460622021</v>
      </c>
      <c r="C33" s="10" t="s">
        <v>76</v>
      </c>
      <c r="D33" s="10" t="s">
        <v>75</v>
      </c>
      <c r="E33" s="6">
        <v>15</v>
      </c>
      <c r="F33" s="11">
        <v>0</v>
      </c>
      <c r="G33" s="12">
        <f t="shared" si="6"/>
        <v>0</v>
      </c>
      <c r="H33" s="6">
        <f t="shared" si="7"/>
        <v>0</v>
      </c>
      <c r="I33" s="6">
        <f t="shared" si="8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3"/>
      <c r="B34" s="9"/>
      <c r="C34" s="3"/>
      <c r="D34" s="3"/>
      <c r="E34" s="6"/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 spans="1:26">
      <c r="A35" s="3"/>
      <c r="B35" s="9">
        <v>9789460621659</v>
      </c>
      <c r="C35" s="3" t="s">
        <v>77</v>
      </c>
      <c r="D35" s="3" t="s">
        <v>78</v>
      </c>
      <c r="E35" s="6">
        <v>15</v>
      </c>
      <c r="F35" s="11">
        <v>0</v>
      </c>
      <c r="G35" s="12">
        <f t="shared" ref="G35:G41" si="9">IF(F35&lt;10,0%,IF(F35&lt;25,5%,IF(F35&lt;100,10%,15%)))</f>
        <v>0</v>
      </c>
      <c r="H35" s="6">
        <f t="shared" ref="H35:H41" si="10">E35*F35*G35</f>
        <v>0</v>
      </c>
      <c r="I35" s="6">
        <f t="shared" ref="I35:I41" si="11">E35*F35-H35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9">
        <v>9789460621673</v>
      </c>
      <c r="C36" s="3" t="s">
        <v>79</v>
      </c>
      <c r="D36" s="3" t="s">
        <v>78</v>
      </c>
      <c r="E36" s="6">
        <v>15</v>
      </c>
      <c r="F36" s="11">
        <v>0</v>
      </c>
      <c r="G36" s="12">
        <f t="shared" si="9"/>
        <v>0</v>
      </c>
      <c r="H36" s="6">
        <f t="shared" si="10"/>
        <v>0</v>
      </c>
      <c r="I36" s="6">
        <f t="shared" si="1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9">
        <v>9789460621697</v>
      </c>
      <c r="C37" s="14" t="s">
        <v>80</v>
      </c>
      <c r="D37" s="3" t="s">
        <v>78</v>
      </c>
      <c r="E37" s="6">
        <v>12</v>
      </c>
      <c r="F37" s="11">
        <v>0</v>
      </c>
      <c r="G37" s="12">
        <f t="shared" si="9"/>
        <v>0</v>
      </c>
      <c r="H37" s="6">
        <f t="shared" si="10"/>
        <v>0</v>
      </c>
      <c r="I37" s="6">
        <f t="shared" si="1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9">
        <v>9789460621727</v>
      </c>
      <c r="C38" s="3" t="s">
        <v>81</v>
      </c>
      <c r="D38" s="3" t="s">
        <v>78</v>
      </c>
      <c r="E38" s="6">
        <v>12</v>
      </c>
      <c r="F38" s="11">
        <v>0</v>
      </c>
      <c r="G38" s="12">
        <f t="shared" si="9"/>
        <v>0</v>
      </c>
      <c r="H38" s="6">
        <f t="shared" si="10"/>
        <v>0</v>
      </c>
      <c r="I38" s="6">
        <f t="shared" si="1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9">
        <v>9789460621741</v>
      </c>
      <c r="C39" s="3" t="s">
        <v>82</v>
      </c>
      <c r="D39" s="3" t="s">
        <v>78</v>
      </c>
      <c r="E39" s="6">
        <v>12</v>
      </c>
      <c r="F39" s="11">
        <v>0</v>
      </c>
      <c r="G39" s="12">
        <f t="shared" si="9"/>
        <v>0</v>
      </c>
      <c r="H39" s="6">
        <f t="shared" si="10"/>
        <v>0</v>
      </c>
      <c r="I39" s="6">
        <f t="shared" si="1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9">
        <v>9789460621758</v>
      </c>
      <c r="C40" s="3" t="s">
        <v>83</v>
      </c>
      <c r="D40" s="3" t="s">
        <v>78</v>
      </c>
      <c r="E40" s="6">
        <v>5</v>
      </c>
      <c r="F40" s="11">
        <v>0</v>
      </c>
      <c r="G40" s="12">
        <f t="shared" si="9"/>
        <v>0</v>
      </c>
      <c r="H40" s="6">
        <f t="shared" si="10"/>
        <v>0</v>
      </c>
      <c r="I40" s="6">
        <f t="shared" si="1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9">
        <v>9789460621789</v>
      </c>
      <c r="C41" s="3" t="s">
        <v>84</v>
      </c>
      <c r="D41" s="3" t="s">
        <v>78</v>
      </c>
      <c r="E41" s="6">
        <v>5</v>
      </c>
      <c r="F41" s="11">
        <v>0</v>
      </c>
      <c r="G41" s="12">
        <f t="shared" si="9"/>
        <v>0</v>
      </c>
      <c r="H41" s="6">
        <f t="shared" si="10"/>
        <v>0</v>
      </c>
      <c r="I41" s="6">
        <f t="shared" si="1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16"/>
      <c r="C42" s="3"/>
      <c r="D42" s="3"/>
      <c r="E42" s="6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15"/>
      <c r="B43" s="17" t="s">
        <v>37</v>
      </c>
      <c r="C43" s="15" t="s">
        <v>85</v>
      </c>
      <c r="D43" s="15" t="s">
        <v>39</v>
      </c>
      <c r="E43" s="21"/>
      <c r="F43" s="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 spans="1:26">
      <c r="A44" s="3"/>
      <c r="B44" s="16" t="s">
        <v>86</v>
      </c>
      <c r="C44" s="10" t="s">
        <v>87</v>
      </c>
      <c r="D44" s="10" t="s">
        <v>46</v>
      </c>
      <c r="E44" s="6">
        <v>15</v>
      </c>
      <c r="F44" s="11">
        <v>0</v>
      </c>
      <c r="G44" s="12">
        <f t="shared" ref="G44:G50" si="12">IF(F44&lt;10,0%,IF(F44&lt;25,5%,IF(F44&lt;100,10%,15%)))</f>
        <v>0</v>
      </c>
      <c r="H44" s="6">
        <f t="shared" ref="H44:H50" si="13">E44*F44*G44</f>
        <v>0</v>
      </c>
      <c r="I44" s="6">
        <f t="shared" ref="I44:I50" si="14">E44*F44-H44</f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16" t="s">
        <v>88</v>
      </c>
      <c r="C45" s="10" t="s">
        <v>89</v>
      </c>
      <c r="D45" s="10" t="s">
        <v>46</v>
      </c>
      <c r="E45" s="6">
        <v>15</v>
      </c>
      <c r="F45" s="11">
        <v>0</v>
      </c>
      <c r="G45" s="12">
        <f t="shared" si="12"/>
        <v>0</v>
      </c>
      <c r="H45" s="6">
        <f t="shared" si="13"/>
        <v>0</v>
      </c>
      <c r="I45" s="6">
        <f t="shared" si="14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16" t="s">
        <v>90</v>
      </c>
      <c r="C46" s="10" t="s">
        <v>91</v>
      </c>
      <c r="D46" s="10" t="s">
        <v>46</v>
      </c>
      <c r="E46" s="6">
        <v>15</v>
      </c>
      <c r="F46" s="11">
        <v>0</v>
      </c>
      <c r="G46" s="12">
        <f t="shared" si="12"/>
        <v>0</v>
      </c>
      <c r="H46" s="6">
        <f t="shared" si="13"/>
        <v>0</v>
      </c>
      <c r="I46" s="6">
        <f t="shared" si="14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16" t="s">
        <v>92</v>
      </c>
      <c r="C47" s="10" t="s">
        <v>93</v>
      </c>
      <c r="D47" s="10" t="s">
        <v>46</v>
      </c>
      <c r="E47" s="6">
        <v>15</v>
      </c>
      <c r="F47" s="11">
        <v>0</v>
      </c>
      <c r="G47" s="12">
        <f t="shared" si="12"/>
        <v>0</v>
      </c>
      <c r="H47" s="6">
        <f t="shared" si="13"/>
        <v>0</v>
      </c>
      <c r="I47" s="6">
        <f t="shared" si="14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16" t="s">
        <v>94</v>
      </c>
      <c r="C48" s="10" t="s">
        <v>95</v>
      </c>
      <c r="D48" s="10" t="s">
        <v>46</v>
      </c>
      <c r="E48" s="6">
        <v>15</v>
      </c>
      <c r="F48" s="11">
        <v>0</v>
      </c>
      <c r="G48" s="12">
        <f t="shared" si="12"/>
        <v>0</v>
      </c>
      <c r="H48" s="6">
        <f t="shared" si="13"/>
        <v>0</v>
      </c>
      <c r="I48" s="6">
        <f t="shared" si="14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16" t="s">
        <v>96</v>
      </c>
      <c r="C49" s="10" t="s">
        <v>97</v>
      </c>
      <c r="D49" s="10" t="s">
        <v>46</v>
      </c>
      <c r="E49" s="6">
        <v>15</v>
      </c>
      <c r="F49" s="11">
        <v>0</v>
      </c>
      <c r="G49" s="12">
        <f t="shared" si="12"/>
        <v>0</v>
      </c>
      <c r="H49" s="6">
        <f t="shared" si="13"/>
        <v>0</v>
      </c>
      <c r="I49" s="6">
        <f t="shared" si="14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16" t="s">
        <v>98</v>
      </c>
      <c r="C50" s="3" t="s">
        <v>99</v>
      </c>
      <c r="D50" s="10" t="s">
        <v>46</v>
      </c>
      <c r="E50" s="6">
        <v>89</v>
      </c>
      <c r="F50" s="11">
        <v>0</v>
      </c>
      <c r="G50" s="12">
        <f t="shared" si="12"/>
        <v>0</v>
      </c>
      <c r="H50" s="6">
        <f t="shared" si="13"/>
        <v>0</v>
      </c>
      <c r="I50" s="6">
        <f t="shared" si="14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16"/>
      <c r="C51" s="3"/>
      <c r="D51" s="10"/>
      <c r="E51" s="6"/>
      <c r="F51" s="6"/>
      <c r="G51" s="12"/>
      <c r="H51" s="6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16"/>
      <c r="C52" s="3"/>
      <c r="D52" s="3"/>
      <c r="E52" s="3"/>
      <c r="F52" s="3"/>
      <c r="G52" s="3"/>
      <c r="H52" s="3"/>
      <c r="I52" s="15" t="s">
        <v>100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16"/>
      <c r="C53" s="3"/>
      <c r="D53" s="3"/>
      <c r="E53" s="3"/>
      <c r="F53" s="3"/>
      <c r="G53" s="3"/>
      <c r="H53" s="3"/>
      <c r="I53" s="6">
        <f>SUM(I7:I50)</f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1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1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1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1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1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1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1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1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1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1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1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1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1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1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1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1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1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1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1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1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1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1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1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1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1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1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1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1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1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1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1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1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1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1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1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1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1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1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1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1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1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1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1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1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1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1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1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1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1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1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1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1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1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1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1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1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1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1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1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1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1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1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1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1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1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1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1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1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1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1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1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1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1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1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1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1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1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1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1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1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1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1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1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1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1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1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1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1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1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1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1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1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1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1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1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1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1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1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1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1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1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1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1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1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1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1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1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1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1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1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1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1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1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1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1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1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1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1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1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1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1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1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1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1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1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1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1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1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1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1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1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1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1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1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1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1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1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1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1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1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1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1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1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1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1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1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1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1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1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1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1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1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1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1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1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1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1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1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1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1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1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1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1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1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1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1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16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16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16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16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16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16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16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16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16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16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16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16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16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16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16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16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16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16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16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16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16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16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16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16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1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16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16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16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16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16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16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16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16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16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1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1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16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16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16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16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16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16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16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1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1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16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16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16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16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16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16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16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16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16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16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16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16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1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16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16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16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16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16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16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16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16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16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16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16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16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16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16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16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16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16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16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16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16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16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1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1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1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1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1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1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1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1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1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1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1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16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16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1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1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1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1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1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1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1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1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16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16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16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1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16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1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1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1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1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1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1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1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1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1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1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1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1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1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1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16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1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16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1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16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1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1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1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1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16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1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16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1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1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1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1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16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1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1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1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1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16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1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1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1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1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16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16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16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16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16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16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16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16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16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16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16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16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16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16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16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16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16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16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16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16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16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16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16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16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16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16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16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16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16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16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16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16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1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16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16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16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16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16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16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16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1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16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16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16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16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16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16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16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16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16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16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16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16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16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16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16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16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16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16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16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16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16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16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1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16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16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16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16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16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16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16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16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16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16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16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16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16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16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16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16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16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16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16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16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16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16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16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16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16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16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16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16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16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16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16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16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16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16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16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16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16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16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16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16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16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16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16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16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16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16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16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16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16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16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16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16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16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16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16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16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16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16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16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16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16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16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16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16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16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16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16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16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16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16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16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16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16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16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16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16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16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16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16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16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16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16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16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16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16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16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16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16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16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16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16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16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16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16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16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16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16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16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16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16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16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16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16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16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16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16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16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16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16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16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16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16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16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16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16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16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16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16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16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16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16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16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16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16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16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16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16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16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16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16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16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16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16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16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16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16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16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16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16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16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16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16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16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16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16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16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16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16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16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16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16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16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16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16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16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16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16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16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16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16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16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16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16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16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16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16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16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16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16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16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16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16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16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16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16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16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16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16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16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16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16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16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16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16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16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16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16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16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16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16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16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16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16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16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16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16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16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16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16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16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16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16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16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16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16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16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16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16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16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16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16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16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16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16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16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16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16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16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16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16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16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16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16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16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16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16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16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16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16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16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16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16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16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16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16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16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16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16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16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16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16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16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16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16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16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16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16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16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16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16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16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16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16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16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16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16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16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16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16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16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16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16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16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16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16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16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16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16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16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16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16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16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16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16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16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16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16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16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16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16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16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16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16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16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16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16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16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16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16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16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16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16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16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16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16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16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16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16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16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16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16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16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16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16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16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16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16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16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16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16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16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16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16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16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16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16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16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16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16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16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16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16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16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16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16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16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16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16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16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16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16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16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16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16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16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16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16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16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16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16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16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16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16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16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16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16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16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16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16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16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16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16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16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16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16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16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16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16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16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16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16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16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16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16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16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16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16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16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16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16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16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16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16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16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16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16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16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16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16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16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16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16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16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16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16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16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16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16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16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16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16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16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16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16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16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16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16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16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16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16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16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16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16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16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16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16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16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16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16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16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16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16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16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16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16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16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16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16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16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16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16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16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16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16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16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16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16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16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16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16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16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16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16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16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16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16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16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16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16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16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16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16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16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16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16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16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16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16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16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16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16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16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16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16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16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16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16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16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16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16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16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16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16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16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16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16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16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16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16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16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16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16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16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16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16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16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16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16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16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16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16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16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16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16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16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16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16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16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16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16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16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16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16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16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16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16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16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16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16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16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16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16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16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16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16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16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16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16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16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16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16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16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16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16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16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16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16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16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16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16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16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16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16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16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16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16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16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16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16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16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16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16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16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16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16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16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16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16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16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16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16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16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16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16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16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16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16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16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16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16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16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16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16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16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16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16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16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16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16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16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16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16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16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16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16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16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16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16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16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 spans="1:26">
      <c r="A999" s="3"/>
      <c r="B999" s="16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 spans="1:26">
      <c r="A1000" s="3"/>
      <c r="B1000" s="16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 spans="1:26">
      <c r="A1001" s="3"/>
      <c r="B1001" s="16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 spans="1:26">
      <c r="A1002" s="3"/>
      <c r="B1002" s="16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pageMargins left="0.7" right="0.7" top="0.75" bottom="0.75" header="0" footer="0"/>
  <pageSetup paperSize="1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Z998"/>
  <sheetViews>
    <sheetView topLeftCell="A15" workbookViewId="0">
      <selection activeCell="C33" sqref="C33"/>
    </sheetView>
  </sheetViews>
  <sheetFormatPr defaultColWidth="11.1666666666667" defaultRowHeight="15" customHeight="1"/>
  <cols>
    <col min="1" max="1" width="8.5" customWidth="1"/>
    <col min="2" max="2" width="17.5" customWidth="1"/>
    <col min="3" max="3" width="51.1666666666667" customWidth="1"/>
    <col min="4" max="4" width="17.1666666666667" customWidth="1"/>
    <col min="5" max="5" width="12.1666666666667" customWidth="1"/>
    <col min="6" max="7" width="8.5" customWidth="1"/>
    <col min="8" max="8" width="10.8333333333333" customWidth="1"/>
    <col min="9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4" t="str">
        <f>Gegevens!B2</f>
        <v>Bestelformulier licenties 2024-2025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5" t="s">
        <v>36</v>
      </c>
      <c r="C3" s="3"/>
      <c r="D3" s="26" t="s">
        <v>20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3"/>
      <c r="C5" s="3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7"/>
      <c r="B6" s="8" t="s">
        <v>37</v>
      </c>
      <c r="C6" s="7" t="s">
        <v>38</v>
      </c>
      <c r="D6" s="7" t="s">
        <v>39</v>
      </c>
      <c r="E6" s="7" t="s">
        <v>40</v>
      </c>
      <c r="F6" s="7" t="s">
        <v>41</v>
      </c>
      <c r="G6" s="7" t="s">
        <v>42</v>
      </c>
      <c r="H6" s="7" t="s">
        <v>43</v>
      </c>
      <c r="I6" s="7" t="s">
        <v>44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 spans="1:26">
      <c r="A7" s="3"/>
      <c r="B7" s="9">
        <v>9789460620966</v>
      </c>
      <c r="C7" s="10" t="s">
        <v>45</v>
      </c>
      <c r="D7" s="10" t="s">
        <v>46</v>
      </c>
      <c r="E7" s="6">
        <v>9.5</v>
      </c>
      <c r="F7" s="11">
        <v>0</v>
      </c>
      <c r="G7" s="12">
        <f t="shared" ref="G7:G20" si="0">IF(F7&lt;10,0%,IF(F7&lt;25,5%,IF(F7&lt;100,10%,15%)))</f>
        <v>0</v>
      </c>
      <c r="H7" s="6">
        <f t="shared" ref="H7:H20" si="1">E7*F7*G7</f>
        <v>0</v>
      </c>
      <c r="I7" s="6">
        <f t="shared" ref="I7:I20" si="2">E7*F7-H7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9">
        <v>9789460621154</v>
      </c>
      <c r="C8" s="10" t="s">
        <v>47</v>
      </c>
      <c r="D8" s="10" t="s">
        <v>46</v>
      </c>
      <c r="E8" s="6">
        <v>5.5</v>
      </c>
      <c r="F8" s="11">
        <v>0</v>
      </c>
      <c r="G8" s="12">
        <f t="shared" si="0"/>
        <v>0</v>
      </c>
      <c r="H8" s="6">
        <f t="shared" si="1"/>
        <v>0</v>
      </c>
      <c r="I8" s="6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9">
        <v>9789460621086</v>
      </c>
      <c r="C9" s="10" t="s">
        <v>48</v>
      </c>
      <c r="D9" s="10" t="s">
        <v>46</v>
      </c>
      <c r="E9" s="6">
        <v>9.5</v>
      </c>
      <c r="F9" s="11">
        <v>0</v>
      </c>
      <c r="G9" s="12">
        <f t="shared" si="0"/>
        <v>0</v>
      </c>
      <c r="H9" s="6">
        <f t="shared" si="1"/>
        <v>0</v>
      </c>
      <c r="I9" s="6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9">
        <v>9789460621017</v>
      </c>
      <c r="C10" s="10" t="s">
        <v>49</v>
      </c>
      <c r="D10" s="10" t="s">
        <v>46</v>
      </c>
      <c r="E10" s="6">
        <v>5.5</v>
      </c>
      <c r="F10" s="11">
        <v>0</v>
      </c>
      <c r="G10" s="12">
        <f t="shared" si="0"/>
        <v>0</v>
      </c>
      <c r="H10" s="6">
        <f t="shared" si="1"/>
        <v>0</v>
      </c>
      <c r="I10" s="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9">
        <v>9789460621109</v>
      </c>
      <c r="C11" s="10" t="s">
        <v>50</v>
      </c>
      <c r="D11" s="10" t="s">
        <v>46</v>
      </c>
      <c r="E11" s="6">
        <v>9.5</v>
      </c>
      <c r="F11" s="11">
        <v>0</v>
      </c>
      <c r="G11" s="12">
        <f t="shared" si="0"/>
        <v>0</v>
      </c>
      <c r="H11" s="6">
        <f t="shared" si="1"/>
        <v>0</v>
      </c>
      <c r="I11" s="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9">
        <v>9789460621215</v>
      </c>
      <c r="C12" s="10" t="s">
        <v>51</v>
      </c>
      <c r="D12" s="10" t="s">
        <v>46</v>
      </c>
      <c r="E12" s="6">
        <v>5.5</v>
      </c>
      <c r="F12" s="11">
        <v>0</v>
      </c>
      <c r="G12" s="12">
        <f t="shared" si="0"/>
        <v>0</v>
      </c>
      <c r="H12" s="6">
        <f t="shared" si="1"/>
        <v>0</v>
      </c>
      <c r="I12" s="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9">
        <v>9789460621093</v>
      </c>
      <c r="C13" s="10" t="s">
        <v>52</v>
      </c>
      <c r="D13" s="10" t="s">
        <v>46</v>
      </c>
      <c r="E13" s="6">
        <v>9.5</v>
      </c>
      <c r="F13" s="11">
        <v>0</v>
      </c>
      <c r="G13" s="12">
        <f t="shared" si="0"/>
        <v>0</v>
      </c>
      <c r="H13" s="6">
        <f t="shared" si="1"/>
        <v>0</v>
      </c>
      <c r="I13" s="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9">
        <v>9789460621123</v>
      </c>
      <c r="C14" s="10" t="s">
        <v>53</v>
      </c>
      <c r="D14" s="10" t="s">
        <v>46</v>
      </c>
      <c r="E14" s="6">
        <v>5.5</v>
      </c>
      <c r="F14" s="11">
        <v>0</v>
      </c>
      <c r="G14" s="12">
        <f t="shared" si="0"/>
        <v>0</v>
      </c>
      <c r="H14" s="6">
        <f t="shared" si="1"/>
        <v>0</v>
      </c>
      <c r="I14" s="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9">
        <v>9789460621079</v>
      </c>
      <c r="C15" s="10" t="s">
        <v>54</v>
      </c>
      <c r="D15" s="10" t="s">
        <v>46</v>
      </c>
      <c r="E15" s="6">
        <v>9.5</v>
      </c>
      <c r="F15" s="11">
        <v>0</v>
      </c>
      <c r="G15" s="12">
        <f t="shared" si="0"/>
        <v>0</v>
      </c>
      <c r="H15" s="6">
        <f t="shared" si="1"/>
        <v>0</v>
      </c>
      <c r="I15" s="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9">
        <v>9789460621147</v>
      </c>
      <c r="C16" s="10" t="s">
        <v>55</v>
      </c>
      <c r="D16" s="10" t="s">
        <v>46</v>
      </c>
      <c r="E16" s="6">
        <v>5.5</v>
      </c>
      <c r="F16" s="11">
        <v>0</v>
      </c>
      <c r="G16" s="12">
        <f t="shared" si="0"/>
        <v>0</v>
      </c>
      <c r="H16" s="6">
        <f t="shared" si="1"/>
        <v>0</v>
      </c>
      <c r="I16" s="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9">
        <v>9789460621000</v>
      </c>
      <c r="C17" s="10" t="s">
        <v>56</v>
      </c>
      <c r="D17" s="10" t="s">
        <v>46</v>
      </c>
      <c r="E17" s="6">
        <v>9.5</v>
      </c>
      <c r="F17" s="11">
        <v>0</v>
      </c>
      <c r="G17" s="12">
        <f t="shared" si="0"/>
        <v>0</v>
      </c>
      <c r="H17" s="6">
        <f t="shared" si="1"/>
        <v>0</v>
      </c>
      <c r="I17" s="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9">
        <v>9789460621130</v>
      </c>
      <c r="C18" s="10" t="s">
        <v>57</v>
      </c>
      <c r="D18" s="10" t="s">
        <v>46</v>
      </c>
      <c r="E18" s="6">
        <v>5.5</v>
      </c>
      <c r="F18" s="11">
        <v>0</v>
      </c>
      <c r="G18" s="12">
        <f t="shared" si="0"/>
        <v>0</v>
      </c>
      <c r="H18" s="6">
        <f t="shared" si="1"/>
        <v>0</v>
      </c>
      <c r="I18" s="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9" t="s">
        <v>58</v>
      </c>
      <c r="C19" s="10" t="s">
        <v>59</v>
      </c>
      <c r="D19" s="10" t="s">
        <v>46</v>
      </c>
      <c r="E19" s="6">
        <v>25</v>
      </c>
      <c r="F19" s="11">
        <v>0</v>
      </c>
      <c r="G19" s="12">
        <f t="shared" si="0"/>
        <v>0</v>
      </c>
      <c r="H19" s="6">
        <f t="shared" si="1"/>
        <v>0</v>
      </c>
      <c r="I19" s="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9" t="s">
        <v>60</v>
      </c>
      <c r="C20" s="10" t="s">
        <v>61</v>
      </c>
      <c r="D20" s="10" t="s">
        <v>46</v>
      </c>
      <c r="E20" s="6">
        <v>35</v>
      </c>
      <c r="F20" s="11">
        <v>0</v>
      </c>
      <c r="G20" s="12">
        <f t="shared" si="0"/>
        <v>0</v>
      </c>
      <c r="H20" s="6">
        <f t="shared" si="1"/>
        <v>0</v>
      </c>
      <c r="I20" s="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9"/>
      <c r="C21" s="10"/>
      <c r="D21" s="10"/>
      <c r="E21" s="6"/>
      <c r="F21" s="6"/>
      <c r="G21" s="12"/>
      <c r="H21" s="6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9">
        <v>9789460621208</v>
      </c>
      <c r="C22" s="10" t="s">
        <v>62</v>
      </c>
      <c r="D22" s="10" t="s">
        <v>63</v>
      </c>
      <c r="E22" s="6">
        <v>9.5</v>
      </c>
      <c r="F22" s="11">
        <v>0</v>
      </c>
      <c r="G22" s="12">
        <f t="shared" ref="G22:G30" si="3">IF(F22&lt;10,0%,IF(F22&lt;25,5%,IF(F22&lt;100,10%,15%)))</f>
        <v>0</v>
      </c>
      <c r="H22" s="6">
        <f t="shared" ref="H22:H30" si="4">E22*F22*G22</f>
        <v>0</v>
      </c>
      <c r="I22" s="6">
        <f t="shared" ref="I22:I30" si="5">E22*F22-H22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9">
        <v>9789460621345</v>
      </c>
      <c r="C23" s="10" t="s">
        <v>64</v>
      </c>
      <c r="D23" s="10" t="s">
        <v>63</v>
      </c>
      <c r="E23" s="6">
        <v>15</v>
      </c>
      <c r="F23" s="11">
        <v>0</v>
      </c>
      <c r="G23" s="12">
        <f t="shared" si="3"/>
        <v>0</v>
      </c>
      <c r="H23" s="6">
        <f t="shared" si="4"/>
        <v>0</v>
      </c>
      <c r="I23" s="6">
        <f t="shared" si="5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9">
        <v>9789460621802</v>
      </c>
      <c r="C24" s="10" t="s">
        <v>65</v>
      </c>
      <c r="D24" s="10" t="s">
        <v>63</v>
      </c>
      <c r="E24" s="6">
        <v>15</v>
      </c>
      <c r="F24" s="11">
        <v>0</v>
      </c>
      <c r="G24" s="12">
        <f t="shared" si="3"/>
        <v>0</v>
      </c>
      <c r="H24" s="6">
        <f t="shared" si="4"/>
        <v>0</v>
      </c>
      <c r="I24" s="6">
        <f t="shared" si="5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9">
        <v>9789460621291</v>
      </c>
      <c r="C25" s="10" t="s">
        <v>66</v>
      </c>
      <c r="D25" s="10" t="s">
        <v>63</v>
      </c>
      <c r="E25" s="6">
        <v>13.5</v>
      </c>
      <c r="F25" s="11">
        <v>0</v>
      </c>
      <c r="G25" s="12">
        <f t="shared" si="3"/>
        <v>0</v>
      </c>
      <c r="H25" s="6">
        <f t="shared" si="4"/>
        <v>0</v>
      </c>
      <c r="I25" s="6">
        <f t="shared" si="5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9" t="s">
        <v>67</v>
      </c>
      <c r="C26" s="10" t="s">
        <v>68</v>
      </c>
      <c r="D26" s="10" t="s">
        <v>63</v>
      </c>
      <c r="E26" s="6">
        <v>25</v>
      </c>
      <c r="F26" s="11">
        <v>0</v>
      </c>
      <c r="G26" s="12">
        <f t="shared" si="3"/>
        <v>0</v>
      </c>
      <c r="H26" s="6">
        <f t="shared" si="4"/>
        <v>0</v>
      </c>
      <c r="I26" s="6">
        <f t="shared" si="5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9">
        <v>9789460621833</v>
      </c>
      <c r="C27" s="10" t="s">
        <v>69</v>
      </c>
      <c r="D27" s="10" t="s">
        <v>63</v>
      </c>
      <c r="E27" s="6">
        <v>17.5</v>
      </c>
      <c r="F27" s="11">
        <v>0</v>
      </c>
      <c r="G27" s="12">
        <f t="shared" si="3"/>
        <v>0</v>
      </c>
      <c r="H27" s="6">
        <f t="shared" si="4"/>
        <v>0</v>
      </c>
      <c r="I27" s="6">
        <f t="shared" si="5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9">
        <v>9789460621451</v>
      </c>
      <c r="C28" s="10" t="s">
        <v>70</v>
      </c>
      <c r="D28" s="10" t="s">
        <v>63</v>
      </c>
      <c r="E28" s="6">
        <v>10</v>
      </c>
      <c r="F28" s="11">
        <v>0</v>
      </c>
      <c r="G28" s="12">
        <f t="shared" si="3"/>
        <v>0</v>
      </c>
      <c r="H28" s="6">
        <f t="shared" si="4"/>
        <v>0</v>
      </c>
      <c r="I28" s="6">
        <f t="shared" si="5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9">
        <v>9789460621734</v>
      </c>
      <c r="C29" s="10" t="s">
        <v>71</v>
      </c>
      <c r="D29" s="10" t="s">
        <v>63</v>
      </c>
      <c r="E29" s="6">
        <v>5</v>
      </c>
      <c r="F29" s="11">
        <v>0</v>
      </c>
      <c r="G29" s="12">
        <f t="shared" si="3"/>
        <v>0</v>
      </c>
      <c r="H29" s="6">
        <f t="shared" si="4"/>
        <v>0</v>
      </c>
      <c r="I29" s="6">
        <f t="shared" si="5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9">
        <v>9789460621901</v>
      </c>
      <c r="C30" s="10" t="s">
        <v>73</v>
      </c>
      <c r="D30" s="10" t="s">
        <v>63</v>
      </c>
      <c r="E30" s="6">
        <v>5</v>
      </c>
      <c r="F30" s="11">
        <v>0</v>
      </c>
      <c r="G30" s="12">
        <f t="shared" si="3"/>
        <v>0</v>
      </c>
      <c r="H30" s="6">
        <f t="shared" si="4"/>
        <v>0</v>
      </c>
      <c r="I30" s="6">
        <f t="shared" si="5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9"/>
      <c r="C31" s="10"/>
      <c r="D31" s="10"/>
      <c r="E31" s="6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9">
        <v>9789460621246</v>
      </c>
      <c r="C32" s="10" t="s">
        <v>74</v>
      </c>
      <c r="D32" s="10" t="s">
        <v>75</v>
      </c>
      <c r="E32" s="6">
        <v>15</v>
      </c>
      <c r="F32" s="11">
        <v>0</v>
      </c>
      <c r="G32" s="12">
        <f t="shared" ref="G32:G33" si="6">IF(F32&lt;10,0%,IF(F32&lt;25,5%,IF(F32&lt;100,10%,15%)))</f>
        <v>0</v>
      </c>
      <c r="H32" s="6">
        <f t="shared" ref="H32:H33" si="7">E32*F32*G32</f>
        <v>0</v>
      </c>
      <c r="I32" s="6">
        <f t="shared" ref="I32:I33" si="8">E32*F32-H32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9">
        <v>9789460622021</v>
      </c>
      <c r="C33" s="10" t="s">
        <v>76</v>
      </c>
      <c r="D33" s="10" t="s">
        <v>75</v>
      </c>
      <c r="E33" s="6">
        <v>15</v>
      </c>
      <c r="F33" s="11">
        <v>0</v>
      </c>
      <c r="G33" s="12">
        <f t="shared" si="6"/>
        <v>0</v>
      </c>
      <c r="H33" s="6">
        <f t="shared" si="7"/>
        <v>0</v>
      </c>
      <c r="I33" s="6">
        <f t="shared" si="8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15"/>
      <c r="B34" s="9"/>
      <c r="C34" s="3"/>
      <c r="D34" s="3"/>
      <c r="E34" s="6"/>
      <c r="F34" s="6"/>
      <c r="G34" s="3"/>
      <c r="H34" s="3"/>
      <c r="I34" s="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 spans="1:26">
      <c r="A35" s="3"/>
      <c r="B35" s="9">
        <v>9789460621659</v>
      </c>
      <c r="C35" s="3" t="s">
        <v>77</v>
      </c>
      <c r="D35" s="3" t="s">
        <v>78</v>
      </c>
      <c r="E35" s="6">
        <v>15</v>
      </c>
      <c r="F35" s="11">
        <v>0</v>
      </c>
      <c r="G35" s="12">
        <f t="shared" ref="G35:G41" si="9">IF(F35&lt;10,0%,IF(F35&lt;25,5%,IF(F35&lt;100,10%,15%)))</f>
        <v>0</v>
      </c>
      <c r="H35" s="6">
        <f t="shared" ref="H35:H41" si="10">E35*F35*G35</f>
        <v>0</v>
      </c>
      <c r="I35" s="6">
        <f t="shared" ref="I35:I41" si="11">E35*F35-H35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9">
        <v>9789460621673</v>
      </c>
      <c r="C36" s="3" t="s">
        <v>79</v>
      </c>
      <c r="D36" s="3" t="s">
        <v>78</v>
      </c>
      <c r="E36" s="6">
        <v>15</v>
      </c>
      <c r="F36" s="11">
        <v>0</v>
      </c>
      <c r="G36" s="12">
        <f t="shared" si="9"/>
        <v>0</v>
      </c>
      <c r="H36" s="6">
        <f t="shared" si="10"/>
        <v>0</v>
      </c>
      <c r="I36" s="6">
        <f t="shared" si="1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9">
        <v>9789460621697</v>
      </c>
      <c r="C37" s="14" t="s">
        <v>80</v>
      </c>
      <c r="D37" s="3" t="s">
        <v>78</v>
      </c>
      <c r="E37" s="6">
        <v>12</v>
      </c>
      <c r="F37" s="11">
        <v>0</v>
      </c>
      <c r="G37" s="12">
        <f t="shared" si="9"/>
        <v>0</v>
      </c>
      <c r="H37" s="6">
        <f t="shared" si="10"/>
        <v>0</v>
      </c>
      <c r="I37" s="6">
        <f t="shared" si="1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9">
        <v>9789460621727</v>
      </c>
      <c r="C38" s="3" t="s">
        <v>81</v>
      </c>
      <c r="D38" s="3" t="s">
        <v>78</v>
      </c>
      <c r="E38" s="6">
        <v>12</v>
      </c>
      <c r="F38" s="11">
        <v>0</v>
      </c>
      <c r="G38" s="12">
        <f t="shared" si="9"/>
        <v>0</v>
      </c>
      <c r="H38" s="6">
        <f t="shared" si="10"/>
        <v>0</v>
      </c>
      <c r="I38" s="6">
        <f t="shared" si="1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9">
        <v>9789460621741</v>
      </c>
      <c r="C39" s="3" t="s">
        <v>82</v>
      </c>
      <c r="D39" s="3" t="s">
        <v>78</v>
      </c>
      <c r="E39" s="6">
        <v>12</v>
      </c>
      <c r="F39" s="11">
        <v>0</v>
      </c>
      <c r="G39" s="12">
        <f t="shared" si="9"/>
        <v>0</v>
      </c>
      <c r="H39" s="6">
        <f t="shared" si="10"/>
        <v>0</v>
      </c>
      <c r="I39" s="6">
        <f t="shared" si="1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9">
        <v>9789460621758</v>
      </c>
      <c r="C40" s="3" t="s">
        <v>83</v>
      </c>
      <c r="D40" s="3" t="s">
        <v>78</v>
      </c>
      <c r="E40" s="6">
        <v>5</v>
      </c>
      <c r="F40" s="11">
        <v>0</v>
      </c>
      <c r="G40" s="12">
        <f t="shared" si="9"/>
        <v>0</v>
      </c>
      <c r="H40" s="6">
        <f t="shared" si="10"/>
        <v>0</v>
      </c>
      <c r="I40" s="6">
        <f t="shared" si="1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9">
        <v>9789460621789</v>
      </c>
      <c r="C41" s="3" t="s">
        <v>84</v>
      </c>
      <c r="D41" s="3" t="s">
        <v>78</v>
      </c>
      <c r="E41" s="6">
        <v>5</v>
      </c>
      <c r="F41" s="11">
        <v>0</v>
      </c>
      <c r="G41" s="12">
        <f t="shared" si="9"/>
        <v>0</v>
      </c>
      <c r="H41" s="6">
        <f t="shared" si="10"/>
        <v>0</v>
      </c>
      <c r="I41" s="6">
        <f t="shared" si="1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16"/>
      <c r="C42" s="3"/>
      <c r="D42" s="3"/>
      <c r="E42" s="6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3"/>
      <c r="B43" s="17" t="s">
        <v>37</v>
      </c>
      <c r="C43" s="15" t="s">
        <v>85</v>
      </c>
      <c r="D43" s="15" t="s">
        <v>39</v>
      </c>
      <c r="E43" s="21"/>
      <c r="F43" s="6"/>
      <c r="G43" s="15"/>
      <c r="H43" s="15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16" t="s">
        <v>86</v>
      </c>
      <c r="C44" s="10" t="s">
        <v>87</v>
      </c>
      <c r="D44" s="10" t="s">
        <v>46</v>
      </c>
      <c r="E44" s="6">
        <v>15</v>
      </c>
      <c r="F44" s="11">
        <v>0</v>
      </c>
      <c r="G44" s="12">
        <f t="shared" ref="G44:G50" si="12">IF(F44&lt;10,0%,IF(F44&lt;25,5%,IF(F44&lt;100,10%,15%)))</f>
        <v>0</v>
      </c>
      <c r="H44" s="6">
        <f t="shared" ref="H44:H50" si="13">E44*F44*G44</f>
        <v>0</v>
      </c>
      <c r="I44" s="6">
        <f t="shared" ref="I44:I50" si="14">E44*F44-H44</f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16" t="s">
        <v>88</v>
      </c>
      <c r="C45" s="10" t="s">
        <v>89</v>
      </c>
      <c r="D45" s="10" t="s">
        <v>46</v>
      </c>
      <c r="E45" s="6">
        <v>15</v>
      </c>
      <c r="F45" s="11">
        <v>0</v>
      </c>
      <c r="G45" s="12">
        <f t="shared" si="12"/>
        <v>0</v>
      </c>
      <c r="H45" s="6">
        <f t="shared" si="13"/>
        <v>0</v>
      </c>
      <c r="I45" s="6">
        <f t="shared" si="14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16" t="s">
        <v>90</v>
      </c>
      <c r="C46" s="10" t="s">
        <v>91</v>
      </c>
      <c r="D46" s="10" t="s">
        <v>46</v>
      </c>
      <c r="E46" s="6">
        <v>15</v>
      </c>
      <c r="F46" s="11">
        <v>0</v>
      </c>
      <c r="G46" s="12">
        <f t="shared" si="12"/>
        <v>0</v>
      </c>
      <c r="H46" s="6">
        <f t="shared" si="13"/>
        <v>0</v>
      </c>
      <c r="I46" s="6">
        <f t="shared" si="14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16" t="s">
        <v>92</v>
      </c>
      <c r="C47" s="10" t="s">
        <v>93</v>
      </c>
      <c r="D47" s="10" t="s">
        <v>46</v>
      </c>
      <c r="E47" s="6">
        <v>15</v>
      </c>
      <c r="F47" s="11">
        <v>0</v>
      </c>
      <c r="G47" s="12">
        <f t="shared" si="12"/>
        <v>0</v>
      </c>
      <c r="H47" s="6">
        <f t="shared" si="13"/>
        <v>0</v>
      </c>
      <c r="I47" s="6">
        <f t="shared" si="14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16" t="s">
        <v>94</v>
      </c>
      <c r="C48" s="10" t="s">
        <v>95</v>
      </c>
      <c r="D48" s="10" t="s">
        <v>46</v>
      </c>
      <c r="E48" s="6">
        <v>15</v>
      </c>
      <c r="F48" s="11">
        <v>0</v>
      </c>
      <c r="G48" s="12">
        <f t="shared" si="12"/>
        <v>0</v>
      </c>
      <c r="H48" s="6">
        <f t="shared" si="13"/>
        <v>0</v>
      </c>
      <c r="I48" s="6">
        <f t="shared" si="14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16" t="s">
        <v>96</v>
      </c>
      <c r="C49" s="10" t="s">
        <v>97</v>
      </c>
      <c r="D49" s="10" t="s">
        <v>46</v>
      </c>
      <c r="E49" s="6">
        <v>15</v>
      </c>
      <c r="F49" s="11">
        <v>0</v>
      </c>
      <c r="G49" s="12">
        <f t="shared" si="12"/>
        <v>0</v>
      </c>
      <c r="H49" s="6">
        <f t="shared" si="13"/>
        <v>0</v>
      </c>
      <c r="I49" s="6">
        <f t="shared" si="14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16" t="s">
        <v>98</v>
      </c>
      <c r="C50" s="3" t="s">
        <v>99</v>
      </c>
      <c r="D50" s="10" t="s">
        <v>46</v>
      </c>
      <c r="E50" s="6">
        <v>89</v>
      </c>
      <c r="F50" s="11">
        <v>0</v>
      </c>
      <c r="G50" s="12">
        <f t="shared" si="12"/>
        <v>0</v>
      </c>
      <c r="H50" s="6">
        <f t="shared" si="13"/>
        <v>0</v>
      </c>
      <c r="I50" s="6">
        <f t="shared" si="14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16"/>
      <c r="C51" s="3"/>
      <c r="D51" s="3"/>
      <c r="E51" s="3"/>
      <c r="F51" s="3"/>
      <c r="G51" s="3"/>
      <c r="H51" s="3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16"/>
      <c r="C52" s="3"/>
      <c r="D52" s="3"/>
      <c r="E52" s="3"/>
      <c r="F52" s="3"/>
      <c r="G52" s="3"/>
      <c r="H52" s="3"/>
      <c r="I52" s="15" t="s">
        <v>100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16"/>
      <c r="C53" s="3"/>
      <c r="D53" s="3"/>
      <c r="E53" s="3"/>
      <c r="F53" s="3"/>
      <c r="G53" s="3"/>
      <c r="H53" s="3"/>
      <c r="I53" s="6">
        <f>SUM(I7:I50)</f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1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1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1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ageMargins left="0.7" right="0.7" top="0.75" bottom="0.75" header="0" footer="0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Z998"/>
  <sheetViews>
    <sheetView topLeftCell="A18" workbookViewId="0">
      <selection activeCell="B39" sqref="B39:C41"/>
    </sheetView>
  </sheetViews>
  <sheetFormatPr defaultColWidth="11.1666666666667" defaultRowHeight="15" customHeight="1"/>
  <cols>
    <col min="1" max="1" width="8.5" customWidth="1"/>
    <col min="2" max="2" width="17.5" customWidth="1"/>
    <col min="3" max="3" width="51.1666666666667" customWidth="1"/>
    <col min="4" max="4" width="17.1666666666667" customWidth="1"/>
    <col min="5" max="5" width="12.1666666666667" customWidth="1"/>
    <col min="6" max="7" width="8.5" customWidth="1"/>
    <col min="8" max="8" width="10.8333333333333" customWidth="1"/>
    <col min="9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4" t="str">
        <f>Gegevens!B2</f>
        <v>Bestelformulier licenties 2024-2025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5" t="s">
        <v>36</v>
      </c>
      <c r="C3" s="3"/>
      <c r="D3" s="25" t="s">
        <v>21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3"/>
      <c r="C5" s="3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7"/>
      <c r="B6" s="8" t="s">
        <v>37</v>
      </c>
      <c r="C6" s="7" t="s">
        <v>38</v>
      </c>
      <c r="D6" s="7" t="s">
        <v>39</v>
      </c>
      <c r="E6" s="7" t="s">
        <v>40</v>
      </c>
      <c r="F6" s="7" t="s">
        <v>41</v>
      </c>
      <c r="G6" s="7" t="s">
        <v>42</v>
      </c>
      <c r="H6" s="7" t="s">
        <v>43</v>
      </c>
      <c r="I6" s="7" t="s">
        <v>44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 spans="1:26">
      <c r="A7" s="3"/>
      <c r="B7" s="9">
        <v>9789460620966</v>
      </c>
      <c r="C7" s="10" t="s">
        <v>45</v>
      </c>
      <c r="D7" s="10" t="s">
        <v>46</v>
      </c>
      <c r="E7" s="6">
        <v>9.5</v>
      </c>
      <c r="F7" s="11">
        <v>0</v>
      </c>
      <c r="G7" s="12">
        <f t="shared" ref="G7:G20" si="0">IF(F7&lt;10,0%,IF(F7&lt;25,5%,IF(F7&lt;100,10%,15%)))</f>
        <v>0</v>
      </c>
      <c r="H7" s="6">
        <f t="shared" ref="H7:H20" si="1">E7*F7*G7</f>
        <v>0</v>
      </c>
      <c r="I7" s="6">
        <f t="shared" ref="I7:I20" si="2">E7*F7-H7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9">
        <v>9789460621154</v>
      </c>
      <c r="C8" s="10" t="s">
        <v>47</v>
      </c>
      <c r="D8" s="10" t="s">
        <v>46</v>
      </c>
      <c r="E8" s="6">
        <v>5.5</v>
      </c>
      <c r="F8" s="11">
        <v>0</v>
      </c>
      <c r="G8" s="12">
        <f t="shared" si="0"/>
        <v>0</v>
      </c>
      <c r="H8" s="6">
        <f t="shared" si="1"/>
        <v>0</v>
      </c>
      <c r="I8" s="6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9">
        <v>9789460621086</v>
      </c>
      <c r="C9" s="10" t="s">
        <v>48</v>
      </c>
      <c r="D9" s="10" t="s">
        <v>46</v>
      </c>
      <c r="E9" s="6">
        <v>9.5</v>
      </c>
      <c r="F9" s="11">
        <v>0</v>
      </c>
      <c r="G9" s="12">
        <f t="shared" si="0"/>
        <v>0</v>
      </c>
      <c r="H9" s="6">
        <f t="shared" si="1"/>
        <v>0</v>
      </c>
      <c r="I9" s="6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9">
        <v>9789460621017</v>
      </c>
      <c r="C10" s="10" t="s">
        <v>49</v>
      </c>
      <c r="D10" s="10" t="s">
        <v>46</v>
      </c>
      <c r="E10" s="6">
        <v>5.5</v>
      </c>
      <c r="F10" s="11">
        <v>0</v>
      </c>
      <c r="G10" s="12">
        <f t="shared" si="0"/>
        <v>0</v>
      </c>
      <c r="H10" s="6">
        <f t="shared" si="1"/>
        <v>0</v>
      </c>
      <c r="I10" s="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9">
        <v>9789460621109</v>
      </c>
      <c r="C11" s="10" t="s">
        <v>50</v>
      </c>
      <c r="D11" s="10" t="s">
        <v>46</v>
      </c>
      <c r="E11" s="6">
        <v>9.5</v>
      </c>
      <c r="F11" s="11">
        <v>0</v>
      </c>
      <c r="G11" s="12">
        <f t="shared" si="0"/>
        <v>0</v>
      </c>
      <c r="H11" s="6">
        <f t="shared" si="1"/>
        <v>0</v>
      </c>
      <c r="I11" s="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9">
        <v>9789460621215</v>
      </c>
      <c r="C12" s="10" t="s">
        <v>51</v>
      </c>
      <c r="D12" s="10" t="s">
        <v>46</v>
      </c>
      <c r="E12" s="6">
        <v>5.5</v>
      </c>
      <c r="F12" s="11">
        <v>0</v>
      </c>
      <c r="G12" s="12">
        <f t="shared" si="0"/>
        <v>0</v>
      </c>
      <c r="H12" s="6">
        <f t="shared" si="1"/>
        <v>0</v>
      </c>
      <c r="I12" s="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9">
        <v>9789460621093</v>
      </c>
      <c r="C13" s="10" t="s">
        <v>52</v>
      </c>
      <c r="D13" s="10" t="s">
        <v>46</v>
      </c>
      <c r="E13" s="6">
        <v>9.5</v>
      </c>
      <c r="F13" s="11">
        <v>0</v>
      </c>
      <c r="G13" s="12">
        <f t="shared" si="0"/>
        <v>0</v>
      </c>
      <c r="H13" s="6">
        <f t="shared" si="1"/>
        <v>0</v>
      </c>
      <c r="I13" s="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9">
        <v>9789460621123</v>
      </c>
      <c r="C14" s="10" t="s">
        <v>53</v>
      </c>
      <c r="D14" s="10" t="s">
        <v>46</v>
      </c>
      <c r="E14" s="6">
        <v>5.5</v>
      </c>
      <c r="F14" s="11">
        <v>0</v>
      </c>
      <c r="G14" s="12">
        <f t="shared" si="0"/>
        <v>0</v>
      </c>
      <c r="H14" s="6">
        <f t="shared" si="1"/>
        <v>0</v>
      </c>
      <c r="I14" s="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9">
        <v>9789460621079</v>
      </c>
      <c r="C15" s="10" t="s">
        <v>54</v>
      </c>
      <c r="D15" s="10" t="s">
        <v>46</v>
      </c>
      <c r="E15" s="6">
        <v>9.5</v>
      </c>
      <c r="F15" s="11">
        <v>0</v>
      </c>
      <c r="G15" s="12">
        <f t="shared" si="0"/>
        <v>0</v>
      </c>
      <c r="H15" s="6">
        <f t="shared" si="1"/>
        <v>0</v>
      </c>
      <c r="I15" s="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9">
        <v>9789460621147</v>
      </c>
      <c r="C16" s="10" t="s">
        <v>55</v>
      </c>
      <c r="D16" s="10" t="s">
        <v>46</v>
      </c>
      <c r="E16" s="6">
        <v>5.5</v>
      </c>
      <c r="F16" s="11">
        <v>0</v>
      </c>
      <c r="G16" s="12">
        <f t="shared" si="0"/>
        <v>0</v>
      </c>
      <c r="H16" s="6">
        <f t="shared" si="1"/>
        <v>0</v>
      </c>
      <c r="I16" s="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9">
        <v>9789460621000</v>
      </c>
      <c r="C17" s="10" t="s">
        <v>56</v>
      </c>
      <c r="D17" s="10" t="s">
        <v>46</v>
      </c>
      <c r="E17" s="6">
        <v>9.5</v>
      </c>
      <c r="F17" s="11">
        <v>0</v>
      </c>
      <c r="G17" s="12">
        <f t="shared" si="0"/>
        <v>0</v>
      </c>
      <c r="H17" s="6">
        <f t="shared" si="1"/>
        <v>0</v>
      </c>
      <c r="I17" s="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9">
        <v>9789460621130</v>
      </c>
      <c r="C18" s="10" t="s">
        <v>57</v>
      </c>
      <c r="D18" s="10" t="s">
        <v>46</v>
      </c>
      <c r="E18" s="6">
        <v>5.5</v>
      </c>
      <c r="F18" s="11">
        <v>0</v>
      </c>
      <c r="G18" s="12">
        <f t="shared" si="0"/>
        <v>0</v>
      </c>
      <c r="H18" s="6">
        <f t="shared" si="1"/>
        <v>0</v>
      </c>
      <c r="I18" s="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9" t="s">
        <v>58</v>
      </c>
      <c r="C19" s="10" t="s">
        <v>59</v>
      </c>
      <c r="D19" s="10" t="s">
        <v>46</v>
      </c>
      <c r="E19" s="6">
        <v>25</v>
      </c>
      <c r="F19" s="11">
        <v>0</v>
      </c>
      <c r="G19" s="12">
        <f t="shared" si="0"/>
        <v>0</v>
      </c>
      <c r="H19" s="6">
        <f t="shared" si="1"/>
        <v>0</v>
      </c>
      <c r="I19" s="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9" t="s">
        <v>60</v>
      </c>
      <c r="C20" s="10" t="s">
        <v>61</v>
      </c>
      <c r="D20" s="10" t="s">
        <v>46</v>
      </c>
      <c r="E20" s="6">
        <v>35</v>
      </c>
      <c r="F20" s="11">
        <v>0</v>
      </c>
      <c r="G20" s="12">
        <f t="shared" si="0"/>
        <v>0</v>
      </c>
      <c r="H20" s="6">
        <f t="shared" si="1"/>
        <v>0</v>
      </c>
      <c r="I20" s="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9"/>
      <c r="C21" s="10"/>
      <c r="D21" s="10"/>
      <c r="E21" s="6"/>
      <c r="F21" s="6"/>
      <c r="G21" s="12"/>
      <c r="H21" s="6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9">
        <v>9789460621208</v>
      </c>
      <c r="C22" s="10" t="s">
        <v>62</v>
      </c>
      <c r="D22" s="10" t="s">
        <v>63</v>
      </c>
      <c r="E22" s="6">
        <v>9.5</v>
      </c>
      <c r="F22" s="11">
        <v>0</v>
      </c>
      <c r="G22" s="12">
        <f t="shared" ref="G22:G30" si="3">IF(F22&lt;10,0%,IF(F22&lt;25,5%,IF(F22&lt;100,10%,15%)))</f>
        <v>0</v>
      </c>
      <c r="H22" s="6">
        <f t="shared" ref="H22:H30" si="4">E22*F22*G22</f>
        <v>0</v>
      </c>
      <c r="I22" s="6">
        <f t="shared" ref="I22:I30" si="5">E22*F22-H22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9">
        <v>9789460621345</v>
      </c>
      <c r="C23" s="10" t="s">
        <v>64</v>
      </c>
      <c r="D23" s="10" t="s">
        <v>63</v>
      </c>
      <c r="E23" s="6">
        <v>15</v>
      </c>
      <c r="F23" s="11">
        <v>0</v>
      </c>
      <c r="G23" s="12">
        <f t="shared" si="3"/>
        <v>0</v>
      </c>
      <c r="H23" s="6">
        <f t="shared" si="4"/>
        <v>0</v>
      </c>
      <c r="I23" s="6">
        <f t="shared" si="5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9">
        <v>9789460621802</v>
      </c>
      <c r="C24" s="10" t="s">
        <v>65</v>
      </c>
      <c r="D24" s="10" t="s">
        <v>63</v>
      </c>
      <c r="E24" s="6">
        <v>15</v>
      </c>
      <c r="F24" s="11">
        <v>0</v>
      </c>
      <c r="G24" s="12">
        <f t="shared" si="3"/>
        <v>0</v>
      </c>
      <c r="H24" s="6">
        <f t="shared" si="4"/>
        <v>0</v>
      </c>
      <c r="I24" s="6">
        <f t="shared" si="5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9">
        <v>9789460621291</v>
      </c>
      <c r="C25" s="10" t="s">
        <v>66</v>
      </c>
      <c r="D25" s="10" t="s">
        <v>63</v>
      </c>
      <c r="E25" s="6">
        <v>13.5</v>
      </c>
      <c r="F25" s="11">
        <v>0</v>
      </c>
      <c r="G25" s="12">
        <f t="shared" si="3"/>
        <v>0</v>
      </c>
      <c r="H25" s="6">
        <f t="shared" si="4"/>
        <v>0</v>
      </c>
      <c r="I25" s="6">
        <f t="shared" si="5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9" t="s">
        <v>67</v>
      </c>
      <c r="C26" s="10" t="s">
        <v>68</v>
      </c>
      <c r="D26" s="10" t="s">
        <v>63</v>
      </c>
      <c r="E26" s="6">
        <v>25</v>
      </c>
      <c r="F26" s="11">
        <v>0</v>
      </c>
      <c r="G26" s="12">
        <f t="shared" si="3"/>
        <v>0</v>
      </c>
      <c r="H26" s="6">
        <f t="shared" si="4"/>
        <v>0</v>
      </c>
      <c r="I26" s="6">
        <f t="shared" si="5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9">
        <v>9789460621833</v>
      </c>
      <c r="C27" s="10" t="s">
        <v>69</v>
      </c>
      <c r="D27" s="10" t="s">
        <v>63</v>
      </c>
      <c r="E27" s="6">
        <v>17.5</v>
      </c>
      <c r="F27" s="11">
        <v>0</v>
      </c>
      <c r="G27" s="12">
        <f t="shared" si="3"/>
        <v>0</v>
      </c>
      <c r="H27" s="6">
        <f t="shared" si="4"/>
        <v>0</v>
      </c>
      <c r="I27" s="6">
        <f t="shared" si="5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9">
        <v>9789460621451</v>
      </c>
      <c r="C28" s="10" t="s">
        <v>70</v>
      </c>
      <c r="D28" s="10" t="s">
        <v>63</v>
      </c>
      <c r="E28" s="6">
        <v>10</v>
      </c>
      <c r="F28" s="11">
        <v>0</v>
      </c>
      <c r="G28" s="12">
        <f t="shared" si="3"/>
        <v>0</v>
      </c>
      <c r="H28" s="6">
        <f t="shared" si="4"/>
        <v>0</v>
      </c>
      <c r="I28" s="6">
        <f t="shared" si="5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9">
        <v>9789460621734</v>
      </c>
      <c r="C29" s="10" t="s">
        <v>71</v>
      </c>
      <c r="D29" s="10" t="s">
        <v>63</v>
      </c>
      <c r="E29" s="6">
        <v>5</v>
      </c>
      <c r="F29" s="11">
        <v>0</v>
      </c>
      <c r="G29" s="12">
        <f t="shared" si="3"/>
        <v>0</v>
      </c>
      <c r="H29" s="6">
        <f t="shared" si="4"/>
        <v>0</v>
      </c>
      <c r="I29" s="6">
        <f t="shared" si="5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9">
        <v>9789460621901</v>
      </c>
      <c r="C30" s="10" t="s">
        <v>73</v>
      </c>
      <c r="D30" s="10" t="s">
        <v>63</v>
      </c>
      <c r="E30" s="6">
        <v>5</v>
      </c>
      <c r="F30" s="11">
        <v>0</v>
      </c>
      <c r="G30" s="12">
        <f t="shared" si="3"/>
        <v>0</v>
      </c>
      <c r="H30" s="6">
        <f t="shared" si="4"/>
        <v>0</v>
      </c>
      <c r="I30" s="6">
        <f t="shared" si="5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9"/>
      <c r="C31" s="10"/>
      <c r="D31" s="10"/>
      <c r="E31" s="6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9">
        <v>9789460621246</v>
      </c>
      <c r="C32" s="10" t="s">
        <v>74</v>
      </c>
      <c r="D32" s="10" t="s">
        <v>75</v>
      </c>
      <c r="E32" s="6">
        <v>15</v>
      </c>
      <c r="F32" s="11">
        <v>0</v>
      </c>
      <c r="G32" s="12">
        <f t="shared" ref="G32:G33" si="6">IF(F32&lt;10,0%,IF(F32&lt;25,5%,IF(F32&lt;100,10%,15%)))</f>
        <v>0</v>
      </c>
      <c r="H32" s="6">
        <f t="shared" ref="H32:H33" si="7">E32*F32*G32</f>
        <v>0</v>
      </c>
      <c r="I32" s="6">
        <f t="shared" ref="I32:I33" si="8">E32*F32-H32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9">
        <v>9789460622021</v>
      </c>
      <c r="C33" s="10" t="s">
        <v>76</v>
      </c>
      <c r="D33" s="10" t="s">
        <v>75</v>
      </c>
      <c r="E33" s="6">
        <v>15</v>
      </c>
      <c r="F33" s="11">
        <v>0</v>
      </c>
      <c r="G33" s="12">
        <f t="shared" si="6"/>
        <v>0</v>
      </c>
      <c r="H33" s="6">
        <f t="shared" si="7"/>
        <v>0</v>
      </c>
      <c r="I33" s="6">
        <f t="shared" si="8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15"/>
      <c r="B34" s="9"/>
      <c r="C34" s="3"/>
      <c r="D34" s="3"/>
      <c r="E34" s="6"/>
      <c r="F34" s="6"/>
      <c r="G34" s="3"/>
      <c r="H34" s="3"/>
      <c r="I34" s="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 spans="1:26">
      <c r="A35" s="3"/>
      <c r="B35" s="9">
        <v>9789460621659</v>
      </c>
      <c r="C35" s="3" t="s">
        <v>77</v>
      </c>
      <c r="D35" s="3" t="s">
        <v>78</v>
      </c>
      <c r="E35" s="6">
        <v>15</v>
      </c>
      <c r="F35" s="11">
        <v>0</v>
      </c>
      <c r="G35" s="12">
        <f t="shared" ref="G35:G41" si="9">IF(F35&lt;10,0%,IF(F35&lt;25,5%,IF(F35&lt;100,10%,15%)))</f>
        <v>0</v>
      </c>
      <c r="H35" s="6">
        <f t="shared" ref="H35:H41" si="10">E35*F35*G35</f>
        <v>0</v>
      </c>
      <c r="I35" s="6">
        <f t="shared" ref="I35:I41" si="11">E35*F35-H35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9">
        <v>9789460621673</v>
      </c>
      <c r="C36" s="3" t="s">
        <v>79</v>
      </c>
      <c r="D36" s="3" t="s">
        <v>78</v>
      </c>
      <c r="E36" s="6">
        <v>15</v>
      </c>
      <c r="F36" s="11">
        <v>0</v>
      </c>
      <c r="G36" s="12">
        <f t="shared" si="9"/>
        <v>0</v>
      </c>
      <c r="H36" s="6">
        <f t="shared" si="10"/>
        <v>0</v>
      </c>
      <c r="I36" s="6">
        <f t="shared" si="1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9">
        <v>9789460621697</v>
      </c>
      <c r="C37" s="14" t="s">
        <v>80</v>
      </c>
      <c r="D37" s="3" t="s">
        <v>78</v>
      </c>
      <c r="E37" s="6">
        <v>12</v>
      </c>
      <c r="F37" s="11">
        <v>0</v>
      </c>
      <c r="G37" s="12">
        <f t="shared" si="9"/>
        <v>0</v>
      </c>
      <c r="H37" s="6">
        <f t="shared" si="10"/>
        <v>0</v>
      </c>
      <c r="I37" s="6">
        <f t="shared" si="1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9">
        <v>9789460621727</v>
      </c>
      <c r="C38" s="3" t="s">
        <v>81</v>
      </c>
      <c r="D38" s="3" t="s">
        <v>78</v>
      </c>
      <c r="E38" s="6">
        <v>12</v>
      </c>
      <c r="F38" s="11">
        <v>0</v>
      </c>
      <c r="G38" s="12">
        <f t="shared" si="9"/>
        <v>0</v>
      </c>
      <c r="H38" s="6">
        <f t="shared" si="10"/>
        <v>0</v>
      </c>
      <c r="I38" s="6">
        <f t="shared" si="1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9">
        <v>9789460621741</v>
      </c>
      <c r="C39" s="3" t="s">
        <v>82</v>
      </c>
      <c r="D39" s="3" t="s">
        <v>78</v>
      </c>
      <c r="E39" s="6">
        <v>12</v>
      </c>
      <c r="F39" s="11">
        <v>0</v>
      </c>
      <c r="G39" s="12">
        <f t="shared" si="9"/>
        <v>0</v>
      </c>
      <c r="H39" s="6">
        <f t="shared" si="10"/>
        <v>0</v>
      </c>
      <c r="I39" s="6">
        <f t="shared" si="1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9">
        <v>9789460621758</v>
      </c>
      <c r="C40" s="3" t="s">
        <v>83</v>
      </c>
      <c r="D40" s="3" t="s">
        <v>78</v>
      </c>
      <c r="E40" s="6">
        <v>5</v>
      </c>
      <c r="F40" s="11">
        <v>0</v>
      </c>
      <c r="G40" s="12">
        <f t="shared" si="9"/>
        <v>0</v>
      </c>
      <c r="H40" s="6">
        <f t="shared" si="10"/>
        <v>0</v>
      </c>
      <c r="I40" s="6">
        <f t="shared" si="1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9">
        <v>9789460621789</v>
      </c>
      <c r="C41" s="3" t="s">
        <v>84</v>
      </c>
      <c r="D41" s="3" t="s">
        <v>78</v>
      </c>
      <c r="E41" s="6">
        <v>5</v>
      </c>
      <c r="F41" s="11">
        <v>0</v>
      </c>
      <c r="G41" s="12">
        <f t="shared" si="9"/>
        <v>0</v>
      </c>
      <c r="H41" s="6">
        <f t="shared" si="10"/>
        <v>0</v>
      </c>
      <c r="I41" s="6">
        <f t="shared" si="1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16"/>
      <c r="C42" s="3"/>
      <c r="D42" s="3"/>
      <c r="E42" s="6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3"/>
      <c r="B43" s="17" t="s">
        <v>37</v>
      </c>
      <c r="C43" s="15" t="s">
        <v>85</v>
      </c>
      <c r="D43" s="15" t="s">
        <v>39</v>
      </c>
      <c r="E43" s="21"/>
      <c r="F43" s="6"/>
      <c r="G43" s="15"/>
      <c r="H43" s="15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16" t="s">
        <v>86</v>
      </c>
      <c r="C44" s="10" t="s">
        <v>87</v>
      </c>
      <c r="D44" s="10" t="s">
        <v>46</v>
      </c>
      <c r="E44" s="6">
        <v>15</v>
      </c>
      <c r="F44" s="11">
        <v>0</v>
      </c>
      <c r="G44" s="12">
        <f t="shared" ref="G44:G50" si="12">IF(F44&lt;10,0%,IF(F44&lt;25,5%,IF(F44&lt;100,10%,15%)))</f>
        <v>0</v>
      </c>
      <c r="H44" s="6">
        <f t="shared" ref="H44:H50" si="13">E44*F44*G44</f>
        <v>0</v>
      </c>
      <c r="I44" s="6">
        <f t="shared" ref="I44:I50" si="14">E44*F44-H44</f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16" t="s">
        <v>88</v>
      </c>
      <c r="C45" s="10" t="s">
        <v>89</v>
      </c>
      <c r="D45" s="10" t="s">
        <v>46</v>
      </c>
      <c r="E45" s="6">
        <v>15</v>
      </c>
      <c r="F45" s="11">
        <v>0</v>
      </c>
      <c r="G45" s="12">
        <f t="shared" si="12"/>
        <v>0</v>
      </c>
      <c r="H45" s="6">
        <f t="shared" si="13"/>
        <v>0</v>
      </c>
      <c r="I45" s="6">
        <f t="shared" si="14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16" t="s">
        <v>90</v>
      </c>
      <c r="C46" s="10" t="s">
        <v>91</v>
      </c>
      <c r="D46" s="10" t="s">
        <v>46</v>
      </c>
      <c r="E46" s="6">
        <v>15</v>
      </c>
      <c r="F46" s="11">
        <v>0</v>
      </c>
      <c r="G46" s="12">
        <f t="shared" si="12"/>
        <v>0</v>
      </c>
      <c r="H46" s="6">
        <f t="shared" si="13"/>
        <v>0</v>
      </c>
      <c r="I46" s="6">
        <f t="shared" si="14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16" t="s">
        <v>92</v>
      </c>
      <c r="C47" s="10" t="s">
        <v>93</v>
      </c>
      <c r="D47" s="10" t="s">
        <v>46</v>
      </c>
      <c r="E47" s="6">
        <v>15</v>
      </c>
      <c r="F47" s="11">
        <v>0</v>
      </c>
      <c r="G47" s="12">
        <f t="shared" si="12"/>
        <v>0</v>
      </c>
      <c r="H47" s="6">
        <f t="shared" si="13"/>
        <v>0</v>
      </c>
      <c r="I47" s="6">
        <f t="shared" si="14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16" t="s">
        <v>94</v>
      </c>
      <c r="C48" s="10" t="s">
        <v>95</v>
      </c>
      <c r="D48" s="10" t="s">
        <v>46</v>
      </c>
      <c r="E48" s="6">
        <v>15</v>
      </c>
      <c r="F48" s="11">
        <v>0</v>
      </c>
      <c r="G48" s="12">
        <f t="shared" si="12"/>
        <v>0</v>
      </c>
      <c r="H48" s="6">
        <f t="shared" si="13"/>
        <v>0</v>
      </c>
      <c r="I48" s="6">
        <f t="shared" si="14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16" t="s">
        <v>96</v>
      </c>
      <c r="C49" s="10" t="s">
        <v>97</v>
      </c>
      <c r="D49" s="10" t="s">
        <v>46</v>
      </c>
      <c r="E49" s="6">
        <v>15</v>
      </c>
      <c r="F49" s="11">
        <v>0</v>
      </c>
      <c r="G49" s="12">
        <f t="shared" si="12"/>
        <v>0</v>
      </c>
      <c r="H49" s="6">
        <f t="shared" si="13"/>
        <v>0</v>
      </c>
      <c r="I49" s="6">
        <f t="shared" si="14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16" t="s">
        <v>98</v>
      </c>
      <c r="C50" s="3" t="s">
        <v>99</v>
      </c>
      <c r="D50" s="10" t="s">
        <v>46</v>
      </c>
      <c r="E50" s="6">
        <v>89</v>
      </c>
      <c r="F50" s="11">
        <v>0</v>
      </c>
      <c r="G50" s="12">
        <f t="shared" si="12"/>
        <v>0</v>
      </c>
      <c r="H50" s="6">
        <f t="shared" si="13"/>
        <v>0</v>
      </c>
      <c r="I50" s="6">
        <f t="shared" si="14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16"/>
      <c r="C51" s="3"/>
      <c r="D51" s="3"/>
      <c r="E51" s="3"/>
      <c r="F51" s="3"/>
      <c r="G51" s="3"/>
      <c r="H51" s="3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16"/>
      <c r="C52" s="3"/>
      <c r="D52" s="3"/>
      <c r="E52" s="3"/>
      <c r="F52" s="3"/>
      <c r="G52" s="3"/>
      <c r="H52" s="3"/>
      <c r="I52" s="15" t="s">
        <v>100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16"/>
      <c r="C53" s="3"/>
      <c r="D53" s="3"/>
      <c r="E53" s="3"/>
      <c r="F53" s="3"/>
      <c r="G53" s="3"/>
      <c r="H53" s="3"/>
      <c r="I53" s="6">
        <f>SUM(I7:I50)</f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1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1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1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ageMargins left="0.7" right="0.7" top="0.75" bottom="0.75" header="0" footer="0"/>
  <pageSetup paperSize="1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Z998"/>
  <sheetViews>
    <sheetView topLeftCell="A18" workbookViewId="0">
      <selection activeCell="B39" sqref="B39:C41"/>
    </sheetView>
  </sheetViews>
  <sheetFormatPr defaultColWidth="11.1666666666667" defaultRowHeight="15" customHeight="1"/>
  <cols>
    <col min="1" max="1" width="8.5" customWidth="1"/>
    <col min="2" max="2" width="17.5" customWidth="1"/>
    <col min="3" max="3" width="51.1666666666667" customWidth="1"/>
    <col min="4" max="4" width="17.1666666666667" customWidth="1"/>
    <col min="5" max="5" width="12.1666666666667" customWidth="1"/>
    <col min="6" max="7" width="8.5" customWidth="1"/>
    <col min="8" max="8" width="10.8333333333333" customWidth="1"/>
    <col min="9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4" t="str">
        <f>Gegevens!B2</f>
        <v>Bestelformulier licenties 2024-2025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5" t="s">
        <v>36</v>
      </c>
      <c r="C3" s="3"/>
      <c r="D3" s="24" t="s">
        <v>22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3"/>
      <c r="C5" s="3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7"/>
      <c r="B6" s="8" t="s">
        <v>37</v>
      </c>
      <c r="C6" s="7" t="s">
        <v>38</v>
      </c>
      <c r="D6" s="7" t="s">
        <v>39</v>
      </c>
      <c r="E6" s="7" t="s">
        <v>40</v>
      </c>
      <c r="F6" s="7" t="s">
        <v>41</v>
      </c>
      <c r="G6" s="7" t="s">
        <v>42</v>
      </c>
      <c r="H6" s="7" t="s">
        <v>43</v>
      </c>
      <c r="I6" s="7" t="s">
        <v>44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 spans="1:26">
      <c r="A7" s="3"/>
      <c r="B7" s="9">
        <v>9789460620966</v>
      </c>
      <c r="C7" s="10" t="s">
        <v>45</v>
      </c>
      <c r="D7" s="10" t="s">
        <v>46</v>
      </c>
      <c r="E7" s="6">
        <v>9.5</v>
      </c>
      <c r="F7" s="11">
        <v>0</v>
      </c>
      <c r="G7" s="12">
        <f t="shared" ref="G7:G20" si="0">IF(F7&lt;10,0%,IF(F7&lt;25,5%,IF(F7&lt;100,10%,15%)))</f>
        <v>0</v>
      </c>
      <c r="H7" s="6">
        <f t="shared" ref="H7:H20" si="1">E7*F7*G7</f>
        <v>0</v>
      </c>
      <c r="I7" s="6">
        <f t="shared" ref="I7:I20" si="2">E7*F7-H7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9">
        <v>9789460621154</v>
      </c>
      <c r="C8" s="10" t="s">
        <v>47</v>
      </c>
      <c r="D8" s="10" t="s">
        <v>46</v>
      </c>
      <c r="E8" s="6">
        <v>5.5</v>
      </c>
      <c r="F8" s="11">
        <v>0</v>
      </c>
      <c r="G8" s="12">
        <f t="shared" si="0"/>
        <v>0</v>
      </c>
      <c r="H8" s="6">
        <f t="shared" si="1"/>
        <v>0</v>
      </c>
      <c r="I8" s="6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9">
        <v>9789460621086</v>
      </c>
      <c r="C9" s="10" t="s">
        <v>48</v>
      </c>
      <c r="D9" s="10" t="s">
        <v>46</v>
      </c>
      <c r="E9" s="6">
        <v>9.5</v>
      </c>
      <c r="F9" s="11">
        <v>0</v>
      </c>
      <c r="G9" s="12">
        <f t="shared" si="0"/>
        <v>0</v>
      </c>
      <c r="H9" s="6">
        <f t="shared" si="1"/>
        <v>0</v>
      </c>
      <c r="I9" s="6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9">
        <v>9789460621017</v>
      </c>
      <c r="C10" s="10" t="s">
        <v>49</v>
      </c>
      <c r="D10" s="10" t="s">
        <v>46</v>
      </c>
      <c r="E10" s="6">
        <v>5.5</v>
      </c>
      <c r="F10" s="11">
        <v>0</v>
      </c>
      <c r="G10" s="12">
        <f t="shared" si="0"/>
        <v>0</v>
      </c>
      <c r="H10" s="6">
        <f t="shared" si="1"/>
        <v>0</v>
      </c>
      <c r="I10" s="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9">
        <v>9789460621109</v>
      </c>
      <c r="C11" s="10" t="s">
        <v>50</v>
      </c>
      <c r="D11" s="10" t="s">
        <v>46</v>
      </c>
      <c r="E11" s="6">
        <v>9.5</v>
      </c>
      <c r="F11" s="11">
        <v>0</v>
      </c>
      <c r="G11" s="12">
        <f t="shared" si="0"/>
        <v>0</v>
      </c>
      <c r="H11" s="6">
        <f t="shared" si="1"/>
        <v>0</v>
      </c>
      <c r="I11" s="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9">
        <v>9789460621215</v>
      </c>
      <c r="C12" s="10" t="s">
        <v>51</v>
      </c>
      <c r="D12" s="10" t="s">
        <v>46</v>
      </c>
      <c r="E12" s="6">
        <v>5.5</v>
      </c>
      <c r="F12" s="11">
        <v>0</v>
      </c>
      <c r="G12" s="12">
        <f t="shared" si="0"/>
        <v>0</v>
      </c>
      <c r="H12" s="6">
        <f t="shared" si="1"/>
        <v>0</v>
      </c>
      <c r="I12" s="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9">
        <v>9789460621093</v>
      </c>
      <c r="C13" s="10" t="s">
        <v>52</v>
      </c>
      <c r="D13" s="10" t="s">
        <v>46</v>
      </c>
      <c r="E13" s="6">
        <v>9.5</v>
      </c>
      <c r="F13" s="11">
        <v>0</v>
      </c>
      <c r="G13" s="12">
        <f t="shared" si="0"/>
        <v>0</v>
      </c>
      <c r="H13" s="6">
        <f t="shared" si="1"/>
        <v>0</v>
      </c>
      <c r="I13" s="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9">
        <v>9789460621123</v>
      </c>
      <c r="C14" s="10" t="s">
        <v>53</v>
      </c>
      <c r="D14" s="10" t="s">
        <v>46</v>
      </c>
      <c r="E14" s="6">
        <v>5.5</v>
      </c>
      <c r="F14" s="11">
        <v>0</v>
      </c>
      <c r="G14" s="12">
        <f t="shared" si="0"/>
        <v>0</v>
      </c>
      <c r="H14" s="6">
        <f t="shared" si="1"/>
        <v>0</v>
      </c>
      <c r="I14" s="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9">
        <v>9789460621079</v>
      </c>
      <c r="C15" s="10" t="s">
        <v>54</v>
      </c>
      <c r="D15" s="10" t="s">
        <v>46</v>
      </c>
      <c r="E15" s="6">
        <v>9.5</v>
      </c>
      <c r="F15" s="11">
        <v>0</v>
      </c>
      <c r="G15" s="12">
        <f t="shared" si="0"/>
        <v>0</v>
      </c>
      <c r="H15" s="6">
        <f t="shared" si="1"/>
        <v>0</v>
      </c>
      <c r="I15" s="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9">
        <v>9789460621147</v>
      </c>
      <c r="C16" s="10" t="s">
        <v>55</v>
      </c>
      <c r="D16" s="10" t="s">
        <v>46</v>
      </c>
      <c r="E16" s="6">
        <v>5.5</v>
      </c>
      <c r="F16" s="11">
        <v>0</v>
      </c>
      <c r="G16" s="12">
        <f t="shared" si="0"/>
        <v>0</v>
      </c>
      <c r="H16" s="6">
        <f t="shared" si="1"/>
        <v>0</v>
      </c>
      <c r="I16" s="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9">
        <v>9789460621000</v>
      </c>
      <c r="C17" s="10" t="s">
        <v>56</v>
      </c>
      <c r="D17" s="10" t="s">
        <v>46</v>
      </c>
      <c r="E17" s="6">
        <v>9.5</v>
      </c>
      <c r="F17" s="11">
        <v>0</v>
      </c>
      <c r="G17" s="12">
        <f t="shared" si="0"/>
        <v>0</v>
      </c>
      <c r="H17" s="6">
        <f t="shared" si="1"/>
        <v>0</v>
      </c>
      <c r="I17" s="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9">
        <v>9789460621130</v>
      </c>
      <c r="C18" s="10" t="s">
        <v>57</v>
      </c>
      <c r="D18" s="10" t="s">
        <v>46</v>
      </c>
      <c r="E18" s="6">
        <v>5.5</v>
      </c>
      <c r="F18" s="11">
        <v>0</v>
      </c>
      <c r="G18" s="12">
        <f t="shared" si="0"/>
        <v>0</v>
      </c>
      <c r="H18" s="6">
        <f t="shared" si="1"/>
        <v>0</v>
      </c>
      <c r="I18" s="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9" t="s">
        <v>58</v>
      </c>
      <c r="C19" s="10" t="s">
        <v>59</v>
      </c>
      <c r="D19" s="10" t="s">
        <v>46</v>
      </c>
      <c r="E19" s="6">
        <v>25</v>
      </c>
      <c r="F19" s="11">
        <v>0</v>
      </c>
      <c r="G19" s="12">
        <f t="shared" si="0"/>
        <v>0</v>
      </c>
      <c r="H19" s="6">
        <f t="shared" si="1"/>
        <v>0</v>
      </c>
      <c r="I19" s="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9" t="s">
        <v>60</v>
      </c>
      <c r="C20" s="10" t="s">
        <v>61</v>
      </c>
      <c r="D20" s="10" t="s">
        <v>46</v>
      </c>
      <c r="E20" s="6">
        <v>35</v>
      </c>
      <c r="F20" s="11">
        <v>0</v>
      </c>
      <c r="G20" s="12">
        <f t="shared" si="0"/>
        <v>0</v>
      </c>
      <c r="H20" s="6">
        <f t="shared" si="1"/>
        <v>0</v>
      </c>
      <c r="I20" s="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9"/>
      <c r="C21" s="10"/>
      <c r="D21" s="10"/>
      <c r="E21" s="6"/>
      <c r="F21" s="6"/>
      <c r="G21" s="12"/>
      <c r="H21" s="6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9">
        <v>9789460621208</v>
      </c>
      <c r="C22" s="10" t="s">
        <v>62</v>
      </c>
      <c r="D22" s="10" t="s">
        <v>63</v>
      </c>
      <c r="E22" s="6">
        <v>9.5</v>
      </c>
      <c r="F22" s="11">
        <v>0</v>
      </c>
      <c r="G22" s="12">
        <f t="shared" ref="G22:G30" si="3">IF(F22&lt;10,0%,IF(F22&lt;25,5%,IF(F22&lt;100,10%,15%)))</f>
        <v>0</v>
      </c>
      <c r="H22" s="6">
        <f t="shared" ref="H22:H30" si="4">E22*F22*G22</f>
        <v>0</v>
      </c>
      <c r="I22" s="6">
        <f t="shared" ref="I22:I30" si="5">E22*F22-H22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9">
        <v>9789460621345</v>
      </c>
      <c r="C23" s="10" t="s">
        <v>64</v>
      </c>
      <c r="D23" s="10" t="s">
        <v>63</v>
      </c>
      <c r="E23" s="6">
        <v>15</v>
      </c>
      <c r="F23" s="11">
        <v>0</v>
      </c>
      <c r="G23" s="12">
        <f t="shared" si="3"/>
        <v>0</v>
      </c>
      <c r="H23" s="6">
        <f t="shared" si="4"/>
        <v>0</v>
      </c>
      <c r="I23" s="6">
        <f t="shared" si="5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9">
        <v>9789460621802</v>
      </c>
      <c r="C24" s="10" t="s">
        <v>65</v>
      </c>
      <c r="D24" s="10" t="s">
        <v>63</v>
      </c>
      <c r="E24" s="6">
        <v>15</v>
      </c>
      <c r="F24" s="11">
        <v>0</v>
      </c>
      <c r="G24" s="12">
        <f t="shared" si="3"/>
        <v>0</v>
      </c>
      <c r="H24" s="6">
        <f t="shared" si="4"/>
        <v>0</v>
      </c>
      <c r="I24" s="6">
        <f t="shared" si="5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9">
        <v>9789460621291</v>
      </c>
      <c r="C25" s="10" t="s">
        <v>66</v>
      </c>
      <c r="D25" s="10" t="s">
        <v>63</v>
      </c>
      <c r="E25" s="6">
        <v>13.5</v>
      </c>
      <c r="F25" s="11">
        <v>0</v>
      </c>
      <c r="G25" s="12">
        <f t="shared" si="3"/>
        <v>0</v>
      </c>
      <c r="H25" s="6">
        <f t="shared" si="4"/>
        <v>0</v>
      </c>
      <c r="I25" s="6">
        <f t="shared" si="5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9" t="s">
        <v>67</v>
      </c>
      <c r="C26" s="10" t="s">
        <v>68</v>
      </c>
      <c r="D26" s="10" t="s">
        <v>63</v>
      </c>
      <c r="E26" s="6">
        <v>25</v>
      </c>
      <c r="F26" s="11">
        <v>0</v>
      </c>
      <c r="G26" s="12">
        <f t="shared" si="3"/>
        <v>0</v>
      </c>
      <c r="H26" s="6">
        <f t="shared" si="4"/>
        <v>0</v>
      </c>
      <c r="I26" s="6">
        <f t="shared" si="5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9">
        <v>9789460621833</v>
      </c>
      <c r="C27" s="10" t="s">
        <v>69</v>
      </c>
      <c r="D27" s="10" t="s">
        <v>63</v>
      </c>
      <c r="E27" s="6">
        <v>17.5</v>
      </c>
      <c r="F27" s="11">
        <v>0</v>
      </c>
      <c r="G27" s="12">
        <f t="shared" si="3"/>
        <v>0</v>
      </c>
      <c r="H27" s="6">
        <f t="shared" si="4"/>
        <v>0</v>
      </c>
      <c r="I27" s="6">
        <f t="shared" si="5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9">
        <v>9789460621451</v>
      </c>
      <c r="C28" s="10" t="s">
        <v>70</v>
      </c>
      <c r="D28" s="10" t="s">
        <v>63</v>
      </c>
      <c r="E28" s="6">
        <v>10</v>
      </c>
      <c r="F28" s="11">
        <v>0</v>
      </c>
      <c r="G28" s="12">
        <f t="shared" si="3"/>
        <v>0</v>
      </c>
      <c r="H28" s="6">
        <f t="shared" si="4"/>
        <v>0</v>
      </c>
      <c r="I28" s="6">
        <f t="shared" si="5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9">
        <v>9789460621734</v>
      </c>
      <c r="C29" s="10" t="s">
        <v>71</v>
      </c>
      <c r="D29" s="10" t="s">
        <v>63</v>
      </c>
      <c r="E29" s="6">
        <v>5</v>
      </c>
      <c r="F29" s="11">
        <v>0</v>
      </c>
      <c r="G29" s="12">
        <f t="shared" si="3"/>
        <v>0</v>
      </c>
      <c r="H29" s="6">
        <f t="shared" si="4"/>
        <v>0</v>
      </c>
      <c r="I29" s="6">
        <f t="shared" si="5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9">
        <v>9789460621901</v>
      </c>
      <c r="C30" s="10" t="s">
        <v>73</v>
      </c>
      <c r="D30" s="10" t="s">
        <v>63</v>
      </c>
      <c r="E30" s="6">
        <v>5</v>
      </c>
      <c r="F30" s="11">
        <v>0</v>
      </c>
      <c r="G30" s="12">
        <f t="shared" si="3"/>
        <v>0</v>
      </c>
      <c r="H30" s="6">
        <f t="shared" si="4"/>
        <v>0</v>
      </c>
      <c r="I30" s="6">
        <f t="shared" si="5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9"/>
      <c r="C31" s="10"/>
      <c r="D31" s="10"/>
      <c r="E31" s="6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9">
        <v>9789460621246</v>
      </c>
      <c r="C32" s="10" t="s">
        <v>74</v>
      </c>
      <c r="D32" s="10" t="s">
        <v>75</v>
      </c>
      <c r="E32" s="6">
        <v>15</v>
      </c>
      <c r="F32" s="11">
        <v>0</v>
      </c>
      <c r="G32" s="12">
        <f t="shared" ref="G32:G33" si="6">IF(F32&lt;10,0%,IF(F32&lt;25,5%,IF(F32&lt;100,10%,15%)))</f>
        <v>0</v>
      </c>
      <c r="H32" s="6">
        <f t="shared" ref="H32:H33" si="7">E32*F32*G32</f>
        <v>0</v>
      </c>
      <c r="I32" s="6">
        <f t="shared" ref="I32:I33" si="8">E32*F32-H32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9">
        <v>9789460622021</v>
      </c>
      <c r="C33" s="10" t="s">
        <v>76</v>
      </c>
      <c r="D33" s="10" t="s">
        <v>75</v>
      </c>
      <c r="E33" s="6">
        <v>15</v>
      </c>
      <c r="F33" s="11">
        <v>0</v>
      </c>
      <c r="G33" s="12">
        <f t="shared" si="6"/>
        <v>0</v>
      </c>
      <c r="H33" s="6">
        <f t="shared" si="7"/>
        <v>0</v>
      </c>
      <c r="I33" s="6">
        <f t="shared" si="8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15"/>
      <c r="B34" s="9"/>
      <c r="C34" s="3"/>
      <c r="D34" s="3"/>
      <c r="E34" s="6"/>
      <c r="F34" s="6"/>
      <c r="G34" s="3"/>
      <c r="H34" s="3"/>
      <c r="I34" s="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 spans="1:26">
      <c r="A35" s="3"/>
      <c r="B35" s="9">
        <v>9789460621659</v>
      </c>
      <c r="C35" s="3" t="s">
        <v>77</v>
      </c>
      <c r="D35" s="3" t="s">
        <v>78</v>
      </c>
      <c r="E35" s="6">
        <v>15</v>
      </c>
      <c r="F35" s="11">
        <v>0</v>
      </c>
      <c r="G35" s="12">
        <f t="shared" ref="G35:G41" si="9">IF(F35&lt;10,0%,IF(F35&lt;25,5%,IF(F35&lt;100,10%,15%)))</f>
        <v>0</v>
      </c>
      <c r="H35" s="6">
        <f t="shared" ref="H35:H41" si="10">E35*F35*G35</f>
        <v>0</v>
      </c>
      <c r="I35" s="6">
        <f t="shared" ref="I35:I41" si="11">E35*F35-H35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9">
        <v>9789460621673</v>
      </c>
      <c r="C36" s="3" t="s">
        <v>79</v>
      </c>
      <c r="D36" s="3" t="s">
        <v>78</v>
      </c>
      <c r="E36" s="6">
        <v>15</v>
      </c>
      <c r="F36" s="11">
        <v>0</v>
      </c>
      <c r="G36" s="12">
        <f t="shared" si="9"/>
        <v>0</v>
      </c>
      <c r="H36" s="6">
        <f t="shared" si="10"/>
        <v>0</v>
      </c>
      <c r="I36" s="6">
        <f t="shared" si="1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9">
        <v>9789460621697</v>
      </c>
      <c r="C37" s="14" t="s">
        <v>80</v>
      </c>
      <c r="D37" s="3" t="s">
        <v>78</v>
      </c>
      <c r="E37" s="6">
        <v>12</v>
      </c>
      <c r="F37" s="11">
        <v>0</v>
      </c>
      <c r="G37" s="12">
        <f t="shared" si="9"/>
        <v>0</v>
      </c>
      <c r="H37" s="6">
        <f t="shared" si="10"/>
        <v>0</v>
      </c>
      <c r="I37" s="6">
        <f t="shared" si="1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9">
        <v>9789460621727</v>
      </c>
      <c r="C38" s="3" t="s">
        <v>81</v>
      </c>
      <c r="D38" s="3" t="s">
        <v>78</v>
      </c>
      <c r="E38" s="6">
        <v>12</v>
      </c>
      <c r="F38" s="11">
        <v>0</v>
      </c>
      <c r="G38" s="12">
        <f t="shared" si="9"/>
        <v>0</v>
      </c>
      <c r="H38" s="6">
        <f t="shared" si="10"/>
        <v>0</v>
      </c>
      <c r="I38" s="6">
        <f t="shared" si="1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9">
        <v>9789460621741</v>
      </c>
      <c r="C39" s="3" t="s">
        <v>82</v>
      </c>
      <c r="D39" s="3" t="s">
        <v>78</v>
      </c>
      <c r="E39" s="6">
        <v>12</v>
      </c>
      <c r="F39" s="11">
        <v>0</v>
      </c>
      <c r="G39" s="12">
        <f t="shared" si="9"/>
        <v>0</v>
      </c>
      <c r="H39" s="6">
        <f t="shared" si="10"/>
        <v>0</v>
      </c>
      <c r="I39" s="6">
        <f t="shared" si="1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9">
        <v>9789460621758</v>
      </c>
      <c r="C40" s="3" t="s">
        <v>83</v>
      </c>
      <c r="D40" s="3" t="s">
        <v>78</v>
      </c>
      <c r="E40" s="6">
        <v>5</v>
      </c>
      <c r="F40" s="11">
        <v>0</v>
      </c>
      <c r="G40" s="12">
        <f t="shared" si="9"/>
        <v>0</v>
      </c>
      <c r="H40" s="6">
        <f t="shared" si="10"/>
        <v>0</v>
      </c>
      <c r="I40" s="6">
        <f t="shared" si="1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9">
        <v>9789460621789</v>
      </c>
      <c r="C41" s="3" t="s">
        <v>84</v>
      </c>
      <c r="D41" s="3" t="s">
        <v>78</v>
      </c>
      <c r="E41" s="6">
        <v>5</v>
      </c>
      <c r="F41" s="11">
        <v>0</v>
      </c>
      <c r="G41" s="12">
        <f t="shared" si="9"/>
        <v>0</v>
      </c>
      <c r="H41" s="6">
        <f t="shared" si="10"/>
        <v>0</v>
      </c>
      <c r="I41" s="6">
        <f t="shared" si="1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16"/>
      <c r="C42" s="3"/>
      <c r="D42" s="3"/>
      <c r="E42" s="6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3"/>
      <c r="B43" s="17" t="s">
        <v>37</v>
      </c>
      <c r="C43" s="15" t="s">
        <v>85</v>
      </c>
      <c r="D43" s="15" t="s">
        <v>39</v>
      </c>
      <c r="E43" s="21"/>
      <c r="F43" s="6"/>
      <c r="G43" s="15"/>
      <c r="H43" s="15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16" t="s">
        <v>86</v>
      </c>
      <c r="C44" s="10" t="s">
        <v>87</v>
      </c>
      <c r="D44" s="10" t="s">
        <v>46</v>
      </c>
      <c r="E44" s="6">
        <v>15</v>
      </c>
      <c r="F44" s="11">
        <v>0</v>
      </c>
      <c r="G44" s="12">
        <f t="shared" ref="G44:G50" si="12">IF(F44&lt;10,0%,IF(F44&lt;25,5%,IF(F44&lt;100,10%,15%)))</f>
        <v>0</v>
      </c>
      <c r="H44" s="6">
        <f t="shared" ref="H44:H50" si="13">E44*F44*G44</f>
        <v>0</v>
      </c>
      <c r="I44" s="6">
        <f t="shared" ref="I44:I50" si="14">E44*F44-H44</f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16" t="s">
        <v>88</v>
      </c>
      <c r="C45" s="10" t="s">
        <v>89</v>
      </c>
      <c r="D45" s="10" t="s">
        <v>46</v>
      </c>
      <c r="E45" s="6">
        <v>15</v>
      </c>
      <c r="F45" s="11">
        <v>0</v>
      </c>
      <c r="G45" s="12">
        <f t="shared" si="12"/>
        <v>0</v>
      </c>
      <c r="H45" s="6">
        <f t="shared" si="13"/>
        <v>0</v>
      </c>
      <c r="I45" s="6">
        <f t="shared" si="14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16" t="s">
        <v>90</v>
      </c>
      <c r="C46" s="10" t="s">
        <v>91</v>
      </c>
      <c r="D46" s="10" t="s">
        <v>46</v>
      </c>
      <c r="E46" s="6">
        <v>15</v>
      </c>
      <c r="F46" s="11">
        <v>0</v>
      </c>
      <c r="G46" s="12">
        <f t="shared" si="12"/>
        <v>0</v>
      </c>
      <c r="H46" s="6">
        <f t="shared" si="13"/>
        <v>0</v>
      </c>
      <c r="I46" s="6">
        <f t="shared" si="14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16" t="s">
        <v>92</v>
      </c>
      <c r="C47" s="10" t="s">
        <v>93</v>
      </c>
      <c r="D47" s="10" t="s">
        <v>46</v>
      </c>
      <c r="E47" s="6">
        <v>15</v>
      </c>
      <c r="F47" s="11">
        <v>0</v>
      </c>
      <c r="G47" s="12">
        <f t="shared" si="12"/>
        <v>0</v>
      </c>
      <c r="H47" s="6">
        <f t="shared" si="13"/>
        <v>0</v>
      </c>
      <c r="I47" s="6">
        <f t="shared" si="14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16" t="s">
        <v>94</v>
      </c>
      <c r="C48" s="10" t="s">
        <v>95</v>
      </c>
      <c r="D48" s="10" t="s">
        <v>46</v>
      </c>
      <c r="E48" s="6">
        <v>15</v>
      </c>
      <c r="F48" s="11">
        <v>0</v>
      </c>
      <c r="G48" s="12">
        <f t="shared" si="12"/>
        <v>0</v>
      </c>
      <c r="H48" s="6">
        <f t="shared" si="13"/>
        <v>0</v>
      </c>
      <c r="I48" s="6">
        <f t="shared" si="14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16" t="s">
        <v>96</v>
      </c>
      <c r="C49" s="10" t="s">
        <v>97</v>
      </c>
      <c r="D49" s="10" t="s">
        <v>46</v>
      </c>
      <c r="E49" s="6">
        <v>15</v>
      </c>
      <c r="F49" s="11">
        <v>0</v>
      </c>
      <c r="G49" s="12">
        <f t="shared" si="12"/>
        <v>0</v>
      </c>
      <c r="H49" s="6">
        <f t="shared" si="13"/>
        <v>0</v>
      </c>
      <c r="I49" s="6">
        <f t="shared" si="14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16" t="s">
        <v>98</v>
      </c>
      <c r="C50" s="3" t="s">
        <v>99</v>
      </c>
      <c r="D50" s="10" t="s">
        <v>46</v>
      </c>
      <c r="E50" s="6">
        <v>89</v>
      </c>
      <c r="F50" s="11">
        <v>0</v>
      </c>
      <c r="G50" s="12">
        <f t="shared" si="12"/>
        <v>0</v>
      </c>
      <c r="H50" s="6">
        <f t="shared" si="13"/>
        <v>0</v>
      </c>
      <c r="I50" s="6">
        <f t="shared" si="14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16"/>
      <c r="C51" s="3"/>
      <c r="D51" s="3"/>
      <c r="E51" s="3"/>
      <c r="F51" s="3"/>
      <c r="G51" s="3"/>
      <c r="H51" s="3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16"/>
      <c r="C52" s="3"/>
      <c r="D52" s="3"/>
      <c r="E52" s="3"/>
      <c r="F52" s="3"/>
      <c r="G52" s="3"/>
      <c r="H52" s="3"/>
      <c r="I52" s="15" t="s">
        <v>100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16"/>
      <c r="C53" s="3"/>
      <c r="D53" s="3"/>
      <c r="E53" s="3"/>
      <c r="F53" s="3"/>
      <c r="G53" s="3"/>
      <c r="H53" s="3"/>
      <c r="I53" s="6">
        <f>SUM(I7:I50)</f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1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1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1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ageMargins left="0.7" right="0.7" top="0.75" bottom="0.75" header="0" footer="0"/>
  <pageSetup paperSize="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Z998"/>
  <sheetViews>
    <sheetView topLeftCell="A21" workbookViewId="0">
      <selection activeCell="B39" sqref="B39:C41"/>
    </sheetView>
  </sheetViews>
  <sheetFormatPr defaultColWidth="11.1666666666667" defaultRowHeight="15" customHeight="1"/>
  <cols>
    <col min="1" max="1" width="8.5" customWidth="1"/>
    <col min="2" max="2" width="17.5" customWidth="1"/>
    <col min="3" max="3" width="51.1666666666667" customWidth="1"/>
    <col min="4" max="4" width="17.1666666666667" customWidth="1"/>
    <col min="5" max="5" width="12.1666666666667" customWidth="1"/>
    <col min="6" max="7" width="8.5" customWidth="1"/>
    <col min="8" max="8" width="10.8333333333333" customWidth="1"/>
    <col min="9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4" t="str">
        <f>Gegevens!B2</f>
        <v>Bestelformulier licenties 2024-2025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5" t="s">
        <v>36</v>
      </c>
      <c r="C3" s="3"/>
      <c r="D3" s="23" t="s">
        <v>24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3"/>
      <c r="C5" s="3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7"/>
      <c r="B6" s="8" t="s">
        <v>37</v>
      </c>
      <c r="C6" s="7" t="s">
        <v>38</v>
      </c>
      <c r="D6" s="7" t="s">
        <v>39</v>
      </c>
      <c r="E6" s="7" t="s">
        <v>40</v>
      </c>
      <c r="F6" s="7" t="s">
        <v>41</v>
      </c>
      <c r="G6" s="7" t="s">
        <v>42</v>
      </c>
      <c r="H6" s="7" t="s">
        <v>43</v>
      </c>
      <c r="I6" s="7" t="s">
        <v>44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 spans="1:26">
      <c r="A7" s="3"/>
      <c r="B7" s="9">
        <v>9789460620966</v>
      </c>
      <c r="C7" s="10" t="s">
        <v>45</v>
      </c>
      <c r="D7" s="10" t="s">
        <v>46</v>
      </c>
      <c r="E7" s="6">
        <v>9.5</v>
      </c>
      <c r="F7" s="11">
        <v>0</v>
      </c>
      <c r="G7" s="12">
        <f t="shared" ref="G7:G20" si="0">IF(F7&lt;10,0%,IF(F7&lt;25,5%,IF(F7&lt;100,10%,15%)))</f>
        <v>0</v>
      </c>
      <c r="H7" s="6">
        <f t="shared" ref="H7:H20" si="1">E7*F7*G7</f>
        <v>0</v>
      </c>
      <c r="I7" s="6">
        <f t="shared" ref="I7:I20" si="2">E7*F7-H7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9">
        <v>9789460621154</v>
      </c>
      <c r="C8" s="10" t="s">
        <v>47</v>
      </c>
      <c r="D8" s="10" t="s">
        <v>46</v>
      </c>
      <c r="E8" s="6">
        <v>5.5</v>
      </c>
      <c r="F8" s="11">
        <v>0</v>
      </c>
      <c r="G8" s="12">
        <f t="shared" si="0"/>
        <v>0</v>
      </c>
      <c r="H8" s="6">
        <f t="shared" si="1"/>
        <v>0</v>
      </c>
      <c r="I8" s="6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9">
        <v>9789460621086</v>
      </c>
      <c r="C9" s="10" t="s">
        <v>48</v>
      </c>
      <c r="D9" s="10" t="s">
        <v>46</v>
      </c>
      <c r="E9" s="6">
        <v>9.5</v>
      </c>
      <c r="F9" s="11">
        <v>0</v>
      </c>
      <c r="G9" s="12">
        <f t="shared" si="0"/>
        <v>0</v>
      </c>
      <c r="H9" s="6">
        <f t="shared" si="1"/>
        <v>0</v>
      </c>
      <c r="I9" s="6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9">
        <v>9789460621017</v>
      </c>
      <c r="C10" s="10" t="s">
        <v>49</v>
      </c>
      <c r="D10" s="10" t="s">
        <v>46</v>
      </c>
      <c r="E10" s="6">
        <v>5.5</v>
      </c>
      <c r="F10" s="11">
        <v>0</v>
      </c>
      <c r="G10" s="12">
        <f t="shared" si="0"/>
        <v>0</v>
      </c>
      <c r="H10" s="6">
        <f t="shared" si="1"/>
        <v>0</v>
      </c>
      <c r="I10" s="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9">
        <v>9789460621109</v>
      </c>
      <c r="C11" s="10" t="s">
        <v>50</v>
      </c>
      <c r="D11" s="10" t="s">
        <v>46</v>
      </c>
      <c r="E11" s="6">
        <v>9.5</v>
      </c>
      <c r="F11" s="11">
        <v>0</v>
      </c>
      <c r="G11" s="12">
        <f t="shared" si="0"/>
        <v>0</v>
      </c>
      <c r="H11" s="6">
        <f t="shared" si="1"/>
        <v>0</v>
      </c>
      <c r="I11" s="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9">
        <v>9789460621215</v>
      </c>
      <c r="C12" s="10" t="s">
        <v>51</v>
      </c>
      <c r="D12" s="10" t="s">
        <v>46</v>
      </c>
      <c r="E12" s="6">
        <v>5.5</v>
      </c>
      <c r="F12" s="11">
        <v>0</v>
      </c>
      <c r="G12" s="12">
        <f t="shared" si="0"/>
        <v>0</v>
      </c>
      <c r="H12" s="6">
        <f t="shared" si="1"/>
        <v>0</v>
      </c>
      <c r="I12" s="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9">
        <v>9789460621093</v>
      </c>
      <c r="C13" s="10" t="s">
        <v>52</v>
      </c>
      <c r="D13" s="10" t="s">
        <v>46</v>
      </c>
      <c r="E13" s="6">
        <v>9.5</v>
      </c>
      <c r="F13" s="11">
        <v>0</v>
      </c>
      <c r="G13" s="12">
        <f t="shared" si="0"/>
        <v>0</v>
      </c>
      <c r="H13" s="6">
        <f t="shared" si="1"/>
        <v>0</v>
      </c>
      <c r="I13" s="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9">
        <v>9789460621123</v>
      </c>
      <c r="C14" s="10" t="s">
        <v>53</v>
      </c>
      <c r="D14" s="10" t="s">
        <v>46</v>
      </c>
      <c r="E14" s="6">
        <v>5.5</v>
      </c>
      <c r="F14" s="11">
        <v>0</v>
      </c>
      <c r="G14" s="12">
        <f t="shared" si="0"/>
        <v>0</v>
      </c>
      <c r="H14" s="6">
        <f t="shared" si="1"/>
        <v>0</v>
      </c>
      <c r="I14" s="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9">
        <v>9789460621079</v>
      </c>
      <c r="C15" s="10" t="s">
        <v>54</v>
      </c>
      <c r="D15" s="10" t="s">
        <v>46</v>
      </c>
      <c r="E15" s="6">
        <v>9.5</v>
      </c>
      <c r="F15" s="11">
        <v>0</v>
      </c>
      <c r="G15" s="12">
        <f t="shared" si="0"/>
        <v>0</v>
      </c>
      <c r="H15" s="6">
        <f t="shared" si="1"/>
        <v>0</v>
      </c>
      <c r="I15" s="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9">
        <v>9789460621147</v>
      </c>
      <c r="C16" s="10" t="s">
        <v>55</v>
      </c>
      <c r="D16" s="10" t="s">
        <v>46</v>
      </c>
      <c r="E16" s="6">
        <v>5.5</v>
      </c>
      <c r="F16" s="11">
        <v>0</v>
      </c>
      <c r="G16" s="12">
        <f t="shared" si="0"/>
        <v>0</v>
      </c>
      <c r="H16" s="6">
        <f t="shared" si="1"/>
        <v>0</v>
      </c>
      <c r="I16" s="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9">
        <v>9789460621000</v>
      </c>
      <c r="C17" s="10" t="s">
        <v>56</v>
      </c>
      <c r="D17" s="10" t="s">
        <v>46</v>
      </c>
      <c r="E17" s="6">
        <v>9.5</v>
      </c>
      <c r="F17" s="11">
        <v>0</v>
      </c>
      <c r="G17" s="12">
        <f t="shared" si="0"/>
        <v>0</v>
      </c>
      <c r="H17" s="6">
        <f t="shared" si="1"/>
        <v>0</v>
      </c>
      <c r="I17" s="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9">
        <v>9789460621130</v>
      </c>
      <c r="C18" s="10" t="s">
        <v>57</v>
      </c>
      <c r="D18" s="10" t="s">
        <v>46</v>
      </c>
      <c r="E18" s="6">
        <v>5.5</v>
      </c>
      <c r="F18" s="11">
        <v>0</v>
      </c>
      <c r="G18" s="12">
        <f t="shared" si="0"/>
        <v>0</v>
      </c>
      <c r="H18" s="6">
        <f t="shared" si="1"/>
        <v>0</v>
      </c>
      <c r="I18" s="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9" t="s">
        <v>58</v>
      </c>
      <c r="C19" s="10" t="s">
        <v>59</v>
      </c>
      <c r="D19" s="10" t="s">
        <v>46</v>
      </c>
      <c r="E19" s="6">
        <v>25</v>
      </c>
      <c r="F19" s="11">
        <v>0</v>
      </c>
      <c r="G19" s="12">
        <f t="shared" si="0"/>
        <v>0</v>
      </c>
      <c r="H19" s="6">
        <f t="shared" si="1"/>
        <v>0</v>
      </c>
      <c r="I19" s="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9" t="s">
        <v>60</v>
      </c>
      <c r="C20" s="10" t="s">
        <v>61</v>
      </c>
      <c r="D20" s="10" t="s">
        <v>46</v>
      </c>
      <c r="E20" s="6">
        <v>35</v>
      </c>
      <c r="F20" s="11">
        <v>0</v>
      </c>
      <c r="G20" s="12">
        <f t="shared" si="0"/>
        <v>0</v>
      </c>
      <c r="H20" s="6">
        <f t="shared" si="1"/>
        <v>0</v>
      </c>
      <c r="I20" s="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9"/>
      <c r="C21" s="10"/>
      <c r="D21" s="10"/>
      <c r="E21" s="6"/>
      <c r="F21" s="6"/>
      <c r="G21" s="12"/>
      <c r="H21" s="6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9">
        <v>9789460621208</v>
      </c>
      <c r="C22" s="10" t="s">
        <v>62</v>
      </c>
      <c r="D22" s="10" t="s">
        <v>63</v>
      </c>
      <c r="E22" s="6">
        <v>9.5</v>
      </c>
      <c r="F22" s="11">
        <v>0</v>
      </c>
      <c r="G22" s="12">
        <f t="shared" ref="G22:G30" si="3">IF(F22&lt;10,0%,IF(F22&lt;25,5%,IF(F22&lt;100,10%,15%)))</f>
        <v>0</v>
      </c>
      <c r="H22" s="6">
        <f t="shared" ref="H22:H30" si="4">E22*F22*G22</f>
        <v>0</v>
      </c>
      <c r="I22" s="6">
        <f t="shared" ref="I22:I30" si="5">E22*F22-H22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9">
        <v>9789460621345</v>
      </c>
      <c r="C23" s="10" t="s">
        <v>64</v>
      </c>
      <c r="D23" s="10" t="s">
        <v>63</v>
      </c>
      <c r="E23" s="6">
        <v>15</v>
      </c>
      <c r="F23" s="11">
        <v>0</v>
      </c>
      <c r="G23" s="12">
        <f t="shared" si="3"/>
        <v>0</v>
      </c>
      <c r="H23" s="6">
        <f t="shared" si="4"/>
        <v>0</v>
      </c>
      <c r="I23" s="6">
        <f t="shared" si="5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9">
        <v>9789460621802</v>
      </c>
      <c r="C24" s="10" t="s">
        <v>65</v>
      </c>
      <c r="D24" s="10" t="s">
        <v>63</v>
      </c>
      <c r="E24" s="6">
        <v>15</v>
      </c>
      <c r="F24" s="11">
        <v>0</v>
      </c>
      <c r="G24" s="12">
        <f t="shared" si="3"/>
        <v>0</v>
      </c>
      <c r="H24" s="6">
        <f t="shared" si="4"/>
        <v>0</v>
      </c>
      <c r="I24" s="6">
        <f t="shared" si="5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9">
        <v>9789460621291</v>
      </c>
      <c r="C25" s="10" t="s">
        <v>66</v>
      </c>
      <c r="D25" s="10" t="s">
        <v>63</v>
      </c>
      <c r="E25" s="6">
        <v>13.5</v>
      </c>
      <c r="F25" s="11">
        <v>0</v>
      </c>
      <c r="G25" s="12">
        <f t="shared" si="3"/>
        <v>0</v>
      </c>
      <c r="H25" s="6">
        <f t="shared" si="4"/>
        <v>0</v>
      </c>
      <c r="I25" s="6">
        <f t="shared" si="5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9" t="s">
        <v>67</v>
      </c>
      <c r="C26" s="10" t="s">
        <v>68</v>
      </c>
      <c r="D26" s="10" t="s">
        <v>63</v>
      </c>
      <c r="E26" s="6">
        <v>25</v>
      </c>
      <c r="F26" s="11">
        <v>0</v>
      </c>
      <c r="G26" s="12">
        <f t="shared" si="3"/>
        <v>0</v>
      </c>
      <c r="H26" s="6">
        <f t="shared" si="4"/>
        <v>0</v>
      </c>
      <c r="I26" s="6">
        <f t="shared" si="5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9">
        <v>9789460621833</v>
      </c>
      <c r="C27" s="10" t="s">
        <v>69</v>
      </c>
      <c r="D27" s="10" t="s">
        <v>63</v>
      </c>
      <c r="E27" s="6">
        <v>17.5</v>
      </c>
      <c r="F27" s="11">
        <v>0</v>
      </c>
      <c r="G27" s="12">
        <f t="shared" si="3"/>
        <v>0</v>
      </c>
      <c r="H27" s="6">
        <f t="shared" si="4"/>
        <v>0</v>
      </c>
      <c r="I27" s="6">
        <f t="shared" si="5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9">
        <v>9789460621451</v>
      </c>
      <c r="C28" s="10" t="s">
        <v>70</v>
      </c>
      <c r="D28" s="10" t="s">
        <v>63</v>
      </c>
      <c r="E28" s="6">
        <v>10</v>
      </c>
      <c r="F28" s="11">
        <v>0</v>
      </c>
      <c r="G28" s="12">
        <f t="shared" si="3"/>
        <v>0</v>
      </c>
      <c r="H28" s="6">
        <f t="shared" si="4"/>
        <v>0</v>
      </c>
      <c r="I28" s="6">
        <f t="shared" si="5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9">
        <v>9789460621734</v>
      </c>
      <c r="C29" s="10" t="s">
        <v>71</v>
      </c>
      <c r="D29" s="10" t="s">
        <v>63</v>
      </c>
      <c r="E29" s="6">
        <v>5</v>
      </c>
      <c r="F29" s="11">
        <v>0</v>
      </c>
      <c r="G29" s="12">
        <f t="shared" si="3"/>
        <v>0</v>
      </c>
      <c r="H29" s="6">
        <f t="shared" si="4"/>
        <v>0</v>
      </c>
      <c r="I29" s="6">
        <f t="shared" si="5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9">
        <v>9789460621901</v>
      </c>
      <c r="C30" s="10" t="s">
        <v>73</v>
      </c>
      <c r="D30" s="10" t="s">
        <v>63</v>
      </c>
      <c r="E30" s="6">
        <v>5</v>
      </c>
      <c r="F30" s="11">
        <v>0</v>
      </c>
      <c r="G30" s="12">
        <f t="shared" si="3"/>
        <v>0</v>
      </c>
      <c r="H30" s="6">
        <f t="shared" si="4"/>
        <v>0</v>
      </c>
      <c r="I30" s="6">
        <f t="shared" si="5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9"/>
      <c r="C31" s="10"/>
      <c r="D31" s="10"/>
      <c r="E31" s="6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9">
        <v>9789460621246</v>
      </c>
      <c r="C32" s="10" t="s">
        <v>74</v>
      </c>
      <c r="D32" s="10" t="s">
        <v>75</v>
      </c>
      <c r="E32" s="6">
        <v>15</v>
      </c>
      <c r="F32" s="11">
        <v>0</v>
      </c>
      <c r="G32" s="12">
        <f t="shared" ref="G32:G33" si="6">IF(F32&lt;10,0%,IF(F32&lt;25,5%,IF(F32&lt;100,10%,15%)))</f>
        <v>0</v>
      </c>
      <c r="H32" s="6">
        <f t="shared" ref="H32:H33" si="7">E32*F32*G32</f>
        <v>0</v>
      </c>
      <c r="I32" s="6">
        <f t="shared" ref="I32:I33" si="8">E32*F32-H32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9">
        <v>9789460622021</v>
      </c>
      <c r="C33" s="10" t="s">
        <v>76</v>
      </c>
      <c r="D33" s="10" t="s">
        <v>75</v>
      </c>
      <c r="E33" s="6">
        <v>15</v>
      </c>
      <c r="F33" s="11">
        <v>0</v>
      </c>
      <c r="G33" s="12">
        <f t="shared" si="6"/>
        <v>0</v>
      </c>
      <c r="H33" s="6">
        <f t="shared" si="7"/>
        <v>0</v>
      </c>
      <c r="I33" s="6">
        <f t="shared" si="8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15"/>
      <c r="B34" s="9"/>
      <c r="C34" s="3"/>
      <c r="D34" s="3"/>
      <c r="E34" s="6"/>
      <c r="F34" s="6"/>
      <c r="G34" s="3"/>
      <c r="H34" s="3"/>
      <c r="I34" s="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 spans="1:26">
      <c r="A35" s="3"/>
      <c r="B35" s="9">
        <v>9789460621659</v>
      </c>
      <c r="C35" s="3" t="s">
        <v>77</v>
      </c>
      <c r="D35" s="3" t="s">
        <v>78</v>
      </c>
      <c r="E35" s="6">
        <v>15</v>
      </c>
      <c r="F35" s="11">
        <v>0</v>
      </c>
      <c r="G35" s="12">
        <f t="shared" ref="G35:G41" si="9">IF(F35&lt;10,0%,IF(F35&lt;25,5%,IF(F35&lt;100,10%,15%)))</f>
        <v>0</v>
      </c>
      <c r="H35" s="6">
        <f t="shared" ref="H35:H41" si="10">E35*F35*G35</f>
        <v>0</v>
      </c>
      <c r="I35" s="6">
        <f t="shared" ref="I35:I41" si="11">E35*F35-H35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9">
        <v>9789460621673</v>
      </c>
      <c r="C36" s="3" t="s">
        <v>79</v>
      </c>
      <c r="D36" s="3" t="s">
        <v>78</v>
      </c>
      <c r="E36" s="6">
        <v>15</v>
      </c>
      <c r="F36" s="11">
        <v>0</v>
      </c>
      <c r="G36" s="12">
        <f t="shared" si="9"/>
        <v>0</v>
      </c>
      <c r="H36" s="6">
        <f t="shared" si="10"/>
        <v>0</v>
      </c>
      <c r="I36" s="6">
        <f t="shared" si="1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9">
        <v>9789460621697</v>
      </c>
      <c r="C37" s="14" t="s">
        <v>80</v>
      </c>
      <c r="D37" s="3" t="s">
        <v>78</v>
      </c>
      <c r="E37" s="6">
        <v>12</v>
      </c>
      <c r="F37" s="11">
        <v>0</v>
      </c>
      <c r="G37" s="12">
        <f t="shared" si="9"/>
        <v>0</v>
      </c>
      <c r="H37" s="6">
        <f t="shared" si="10"/>
        <v>0</v>
      </c>
      <c r="I37" s="6">
        <f t="shared" si="1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9">
        <v>9789460621727</v>
      </c>
      <c r="C38" s="3" t="s">
        <v>81</v>
      </c>
      <c r="D38" s="3" t="s">
        <v>78</v>
      </c>
      <c r="E38" s="6">
        <v>12</v>
      </c>
      <c r="F38" s="11">
        <v>0</v>
      </c>
      <c r="G38" s="12">
        <f t="shared" si="9"/>
        <v>0</v>
      </c>
      <c r="H38" s="6">
        <f t="shared" si="10"/>
        <v>0</v>
      </c>
      <c r="I38" s="6">
        <f t="shared" si="1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9">
        <v>9789460621741</v>
      </c>
      <c r="C39" s="3" t="s">
        <v>82</v>
      </c>
      <c r="D39" s="3" t="s">
        <v>78</v>
      </c>
      <c r="E39" s="6">
        <v>12</v>
      </c>
      <c r="F39" s="11">
        <v>0</v>
      </c>
      <c r="G39" s="12">
        <f t="shared" si="9"/>
        <v>0</v>
      </c>
      <c r="H39" s="6">
        <f t="shared" si="10"/>
        <v>0</v>
      </c>
      <c r="I39" s="6">
        <f t="shared" si="1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9">
        <v>9789460621758</v>
      </c>
      <c r="C40" s="3" t="s">
        <v>83</v>
      </c>
      <c r="D40" s="3" t="s">
        <v>78</v>
      </c>
      <c r="E40" s="6">
        <v>5</v>
      </c>
      <c r="F40" s="11">
        <v>0</v>
      </c>
      <c r="G40" s="12">
        <f t="shared" si="9"/>
        <v>0</v>
      </c>
      <c r="H40" s="6">
        <f t="shared" si="10"/>
        <v>0</v>
      </c>
      <c r="I40" s="6">
        <f t="shared" si="1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9">
        <v>9789460621789</v>
      </c>
      <c r="C41" s="3" t="s">
        <v>84</v>
      </c>
      <c r="D41" s="3" t="s">
        <v>78</v>
      </c>
      <c r="E41" s="6">
        <v>5</v>
      </c>
      <c r="F41" s="11">
        <v>0</v>
      </c>
      <c r="G41" s="12">
        <f t="shared" si="9"/>
        <v>0</v>
      </c>
      <c r="H41" s="6">
        <f t="shared" si="10"/>
        <v>0</v>
      </c>
      <c r="I41" s="6">
        <f t="shared" si="1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16"/>
      <c r="C42" s="3"/>
      <c r="D42" s="3"/>
      <c r="E42" s="6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3"/>
      <c r="B43" s="17" t="s">
        <v>37</v>
      </c>
      <c r="C43" s="15" t="s">
        <v>85</v>
      </c>
      <c r="D43" s="15" t="s">
        <v>39</v>
      </c>
      <c r="E43" s="21"/>
      <c r="F43" s="6"/>
      <c r="G43" s="15"/>
      <c r="H43" s="15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16" t="s">
        <v>86</v>
      </c>
      <c r="C44" s="10" t="s">
        <v>87</v>
      </c>
      <c r="D44" s="10" t="s">
        <v>46</v>
      </c>
      <c r="E44" s="6">
        <v>15</v>
      </c>
      <c r="F44" s="11">
        <v>0</v>
      </c>
      <c r="G44" s="12">
        <f t="shared" ref="G44:G50" si="12">IF(F44&lt;10,0%,IF(F44&lt;25,5%,IF(F44&lt;100,10%,15%)))</f>
        <v>0</v>
      </c>
      <c r="H44" s="6">
        <f t="shared" ref="H44:H50" si="13">E44*F44*G44</f>
        <v>0</v>
      </c>
      <c r="I44" s="6">
        <f t="shared" ref="I44:I50" si="14">E44*F44-H44</f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16" t="s">
        <v>88</v>
      </c>
      <c r="C45" s="10" t="s">
        <v>89</v>
      </c>
      <c r="D45" s="10" t="s">
        <v>46</v>
      </c>
      <c r="E45" s="6">
        <v>15</v>
      </c>
      <c r="F45" s="11">
        <v>0</v>
      </c>
      <c r="G45" s="12">
        <f t="shared" si="12"/>
        <v>0</v>
      </c>
      <c r="H45" s="6">
        <f t="shared" si="13"/>
        <v>0</v>
      </c>
      <c r="I45" s="6">
        <f t="shared" si="14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16" t="s">
        <v>90</v>
      </c>
      <c r="C46" s="10" t="s">
        <v>91</v>
      </c>
      <c r="D46" s="10" t="s">
        <v>46</v>
      </c>
      <c r="E46" s="6">
        <v>15</v>
      </c>
      <c r="F46" s="11">
        <v>0</v>
      </c>
      <c r="G46" s="12">
        <f t="shared" si="12"/>
        <v>0</v>
      </c>
      <c r="H46" s="6">
        <f t="shared" si="13"/>
        <v>0</v>
      </c>
      <c r="I46" s="6">
        <f t="shared" si="14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16" t="s">
        <v>92</v>
      </c>
      <c r="C47" s="10" t="s">
        <v>93</v>
      </c>
      <c r="D47" s="10" t="s">
        <v>46</v>
      </c>
      <c r="E47" s="6">
        <v>15</v>
      </c>
      <c r="F47" s="11">
        <v>0</v>
      </c>
      <c r="G47" s="12">
        <f t="shared" si="12"/>
        <v>0</v>
      </c>
      <c r="H47" s="6">
        <f t="shared" si="13"/>
        <v>0</v>
      </c>
      <c r="I47" s="6">
        <f t="shared" si="14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16" t="s">
        <v>94</v>
      </c>
      <c r="C48" s="10" t="s">
        <v>95</v>
      </c>
      <c r="D48" s="10" t="s">
        <v>46</v>
      </c>
      <c r="E48" s="6">
        <v>15</v>
      </c>
      <c r="F48" s="11">
        <v>0</v>
      </c>
      <c r="G48" s="12">
        <f t="shared" si="12"/>
        <v>0</v>
      </c>
      <c r="H48" s="6">
        <f t="shared" si="13"/>
        <v>0</v>
      </c>
      <c r="I48" s="6">
        <f t="shared" si="14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16" t="s">
        <v>96</v>
      </c>
      <c r="C49" s="10" t="s">
        <v>97</v>
      </c>
      <c r="D49" s="10" t="s">
        <v>46</v>
      </c>
      <c r="E49" s="6">
        <v>15</v>
      </c>
      <c r="F49" s="11">
        <v>0</v>
      </c>
      <c r="G49" s="12">
        <f t="shared" si="12"/>
        <v>0</v>
      </c>
      <c r="H49" s="6">
        <f t="shared" si="13"/>
        <v>0</v>
      </c>
      <c r="I49" s="6">
        <f t="shared" si="14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16" t="s">
        <v>98</v>
      </c>
      <c r="C50" s="3" t="s">
        <v>99</v>
      </c>
      <c r="D50" s="10" t="s">
        <v>46</v>
      </c>
      <c r="E50" s="6">
        <v>89</v>
      </c>
      <c r="F50" s="11">
        <v>0</v>
      </c>
      <c r="G50" s="12">
        <f t="shared" si="12"/>
        <v>0</v>
      </c>
      <c r="H50" s="6">
        <f t="shared" si="13"/>
        <v>0</v>
      </c>
      <c r="I50" s="6">
        <f t="shared" si="14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16"/>
      <c r="C51" s="3"/>
      <c r="D51" s="3"/>
      <c r="E51" s="3"/>
      <c r="F51" s="3"/>
      <c r="G51" s="3"/>
      <c r="H51" s="3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16"/>
      <c r="C52" s="3"/>
      <c r="D52" s="3"/>
      <c r="E52" s="3"/>
      <c r="F52" s="3"/>
      <c r="G52" s="3"/>
      <c r="H52" s="3"/>
      <c r="I52" s="15" t="s">
        <v>100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16"/>
      <c r="C53" s="3"/>
      <c r="D53" s="3"/>
      <c r="E53" s="3"/>
      <c r="F53" s="3"/>
      <c r="G53" s="3"/>
      <c r="H53" s="3"/>
      <c r="I53" s="6">
        <f>SUM(I7:I50)</f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1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1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1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ageMargins left="0.7" right="0.7" top="0.75" bottom="0.75" header="0" footer="0"/>
  <pageSetup paperSize="1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Z998"/>
  <sheetViews>
    <sheetView topLeftCell="A18" workbookViewId="0">
      <selection activeCell="B39" sqref="B39:C41"/>
    </sheetView>
  </sheetViews>
  <sheetFormatPr defaultColWidth="11.1666666666667" defaultRowHeight="15" customHeight="1"/>
  <cols>
    <col min="1" max="1" width="8.5" customWidth="1"/>
    <col min="2" max="2" width="17.5" customWidth="1"/>
    <col min="3" max="3" width="51.1666666666667" customWidth="1"/>
    <col min="4" max="4" width="17.1666666666667" customWidth="1"/>
    <col min="5" max="5" width="12.1666666666667" customWidth="1"/>
    <col min="6" max="7" width="8.5" customWidth="1"/>
    <col min="8" max="8" width="10.8333333333333" customWidth="1"/>
    <col min="9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4" t="str">
        <f>Gegevens!B2</f>
        <v>Bestelformulier licenties 2024-2025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5" t="s">
        <v>36</v>
      </c>
      <c r="C3" s="3"/>
      <c r="D3" s="22" t="s">
        <v>26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3"/>
      <c r="C5" s="3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7"/>
      <c r="B6" s="8" t="s">
        <v>37</v>
      </c>
      <c r="C6" s="7" t="s">
        <v>38</v>
      </c>
      <c r="D6" s="7" t="s">
        <v>39</v>
      </c>
      <c r="E6" s="7" t="s">
        <v>40</v>
      </c>
      <c r="F6" s="7" t="s">
        <v>41</v>
      </c>
      <c r="G6" s="7" t="s">
        <v>42</v>
      </c>
      <c r="H6" s="7" t="s">
        <v>43</v>
      </c>
      <c r="I6" s="7" t="s">
        <v>44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 spans="1:26">
      <c r="A7" s="3"/>
      <c r="B7" s="9">
        <v>9789460620966</v>
      </c>
      <c r="C7" s="10" t="s">
        <v>45</v>
      </c>
      <c r="D7" s="10" t="s">
        <v>46</v>
      </c>
      <c r="E7" s="6">
        <v>9.5</v>
      </c>
      <c r="F7" s="11">
        <v>0</v>
      </c>
      <c r="G7" s="12">
        <f t="shared" ref="G7:G20" si="0">IF(F7&lt;10,0%,IF(F7&lt;25,5%,IF(F7&lt;100,10%,15%)))</f>
        <v>0</v>
      </c>
      <c r="H7" s="6">
        <f t="shared" ref="H7:H20" si="1">E7*F7*G7</f>
        <v>0</v>
      </c>
      <c r="I7" s="6">
        <f t="shared" ref="I7:I20" si="2">E7*F7-H7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9">
        <v>9789460621154</v>
      </c>
      <c r="C8" s="10" t="s">
        <v>47</v>
      </c>
      <c r="D8" s="10" t="s">
        <v>46</v>
      </c>
      <c r="E8" s="6">
        <v>5.5</v>
      </c>
      <c r="F8" s="11">
        <v>0</v>
      </c>
      <c r="G8" s="12">
        <f t="shared" si="0"/>
        <v>0</v>
      </c>
      <c r="H8" s="6">
        <f t="shared" si="1"/>
        <v>0</v>
      </c>
      <c r="I8" s="6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9">
        <v>9789460621086</v>
      </c>
      <c r="C9" s="10" t="s">
        <v>48</v>
      </c>
      <c r="D9" s="10" t="s">
        <v>46</v>
      </c>
      <c r="E9" s="6">
        <v>9.5</v>
      </c>
      <c r="F9" s="11">
        <v>0</v>
      </c>
      <c r="G9" s="12">
        <f t="shared" si="0"/>
        <v>0</v>
      </c>
      <c r="H9" s="6">
        <f t="shared" si="1"/>
        <v>0</v>
      </c>
      <c r="I9" s="6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9">
        <v>9789460621017</v>
      </c>
      <c r="C10" s="10" t="s">
        <v>49</v>
      </c>
      <c r="D10" s="10" t="s">
        <v>46</v>
      </c>
      <c r="E10" s="6">
        <v>5.5</v>
      </c>
      <c r="F10" s="11">
        <v>0</v>
      </c>
      <c r="G10" s="12">
        <f t="shared" si="0"/>
        <v>0</v>
      </c>
      <c r="H10" s="6">
        <f t="shared" si="1"/>
        <v>0</v>
      </c>
      <c r="I10" s="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9">
        <v>9789460621109</v>
      </c>
      <c r="C11" s="10" t="s">
        <v>50</v>
      </c>
      <c r="D11" s="10" t="s">
        <v>46</v>
      </c>
      <c r="E11" s="6">
        <v>9.5</v>
      </c>
      <c r="F11" s="11">
        <v>0</v>
      </c>
      <c r="G11" s="12">
        <f t="shared" si="0"/>
        <v>0</v>
      </c>
      <c r="H11" s="6">
        <f t="shared" si="1"/>
        <v>0</v>
      </c>
      <c r="I11" s="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9">
        <v>9789460621215</v>
      </c>
      <c r="C12" s="10" t="s">
        <v>51</v>
      </c>
      <c r="D12" s="10" t="s">
        <v>46</v>
      </c>
      <c r="E12" s="6">
        <v>5.5</v>
      </c>
      <c r="F12" s="11">
        <v>0</v>
      </c>
      <c r="G12" s="12">
        <f t="shared" si="0"/>
        <v>0</v>
      </c>
      <c r="H12" s="6">
        <f t="shared" si="1"/>
        <v>0</v>
      </c>
      <c r="I12" s="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9">
        <v>9789460621093</v>
      </c>
      <c r="C13" s="10" t="s">
        <v>52</v>
      </c>
      <c r="D13" s="10" t="s">
        <v>46</v>
      </c>
      <c r="E13" s="6">
        <v>9.5</v>
      </c>
      <c r="F13" s="11">
        <v>0</v>
      </c>
      <c r="G13" s="12">
        <f t="shared" si="0"/>
        <v>0</v>
      </c>
      <c r="H13" s="6">
        <f t="shared" si="1"/>
        <v>0</v>
      </c>
      <c r="I13" s="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9">
        <v>9789460621123</v>
      </c>
      <c r="C14" s="10" t="s">
        <v>53</v>
      </c>
      <c r="D14" s="10" t="s">
        <v>46</v>
      </c>
      <c r="E14" s="6">
        <v>5.5</v>
      </c>
      <c r="F14" s="11">
        <v>0</v>
      </c>
      <c r="G14" s="12">
        <f t="shared" si="0"/>
        <v>0</v>
      </c>
      <c r="H14" s="6">
        <f t="shared" si="1"/>
        <v>0</v>
      </c>
      <c r="I14" s="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9">
        <v>9789460621079</v>
      </c>
      <c r="C15" s="10" t="s">
        <v>54</v>
      </c>
      <c r="D15" s="10" t="s">
        <v>46</v>
      </c>
      <c r="E15" s="6">
        <v>9.5</v>
      </c>
      <c r="F15" s="11">
        <v>0</v>
      </c>
      <c r="G15" s="12">
        <f t="shared" si="0"/>
        <v>0</v>
      </c>
      <c r="H15" s="6">
        <f t="shared" si="1"/>
        <v>0</v>
      </c>
      <c r="I15" s="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9">
        <v>9789460621147</v>
      </c>
      <c r="C16" s="10" t="s">
        <v>55</v>
      </c>
      <c r="D16" s="10" t="s">
        <v>46</v>
      </c>
      <c r="E16" s="6">
        <v>5.5</v>
      </c>
      <c r="F16" s="11">
        <v>0</v>
      </c>
      <c r="G16" s="12">
        <f t="shared" si="0"/>
        <v>0</v>
      </c>
      <c r="H16" s="6">
        <f t="shared" si="1"/>
        <v>0</v>
      </c>
      <c r="I16" s="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9">
        <v>9789460621000</v>
      </c>
      <c r="C17" s="10" t="s">
        <v>56</v>
      </c>
      <c r="D17" s="10" t="s">
        <v>46</v>
      </c>
      <c r="E17" s="6">
        <v>9.5</v>
      </c>
      <c r="F17" s="11">
        <v>0</v>
      </c>
      <c r="G17" s="12">
        <f t="shared" si="0"/>
        <v>0</v>
      </c>
      <c r="H17" s="6">
        <f t="shared" si="1"/>
        <v>0</v>
      </c>
      <c r="I17" s="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9">
        <v>9789460621130</v>
      </c>
      <c r="C18" s="10" t="s">
        <v>57</v>
      </c>
      <c r="D18" s="10" t="s">
        <v>46</v>
      </c>
      <c r="E18" s="6">
        <v>5.5</v>
      </c>
      <c r="F18" s="11">
        <v>0</v>
      </c>
      <c r="G18" s="12">
        <f t="shared" si="0"/>
        <v>0</v>
      </c>
      <c r="H18" s="6">
        <f t="shared" si="1"/>
        <v>0</v>
      </c>
      <c r="I18" s="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9" t="s">
        <v>58</v>
      </c>
      <c r="C19" s="10" t="s">
        <v>59</v>
      </c>
      <c r="D19" s="10" t="s">
        <v>46</v>
      </c>
      <c r="E19" s="6">
        <v>25</v>
      </c>
      <c r="F19" s="11">
        <v>0</v>
      </c>
      <c r="G19" s="12">
        <f t="shared" si="0"/>
        <v>0</v>
      </c>
      <c r="H19" s="6">
        <f t="shared" si="1"/>
        <v>0</v>
      </c>
      <c r="I19" s="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9" t="s">
        <v>60</v>
      </c>
      <c r="C20" s="10" t="s">
        <v>61</v>
      </c>
      <c r="D20" s="10" t="s">
        <v>46</v>
      </c>
      <c r="E20" s="6">
        <v>35</v>
      </c>
      <c r="F20" s="11">
        <v>0</v>
      </c>
      <c r="G20" s="12">
        <f t="shared" si="0"/>
        <v>0</v>
      </c>
      <c r="H20" s="6">
        <f t="shared" si="1"/>
        <v>0</v>
      </c>
      <c r="I20" s="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9"/>
      <c r="C21" s="10"/>
      <c r="D21" s="10"/>
      <c r="E21" s="6"/>
      <c r="F21" s="6"/>
      <c r="G21" s="12"/>
      <c r="H21" s="6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9">
        <v>9789460621208</v>
      </c>
      <c r="C22" s="10" t="s">
        <v>62</v>
      </c>
      <c r="D22" s="10" t="s">
        <v>63</v>
      </c>
      <c r="E22" s="6">
        <v>9.5</v>
      </c>
      <c r="F22" s="11">
        <v>0</v>
      </c>
      <c r="G22" s="12">
        <f t="shared" ref="G22:G30" si="3">IF(F22&lt;10,0%,IF(F22&lt;25,5%,IF(F22&lt;100,10%,15%)))</f>
        <v>0</v>
      </c>
      <c r="H22" s="6">
        <f t="shared" ref="H22:H30" si="4">E22*F22*G22</f>
        <v>0</v>
      </c>
      <c r="I22" s="6">
        <f t="shared" ref="I22:I30" si="5">E22*F22-H22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9">
        <v>9789460621345</v>
      </c>
      <c r="C23" s="10" t="s">
        <v>64</v>
      </c>
      <c r="D23" s="10" t="s">
        <v>63</v>
      </c>
      <c r="E23" s="6">
        <v>15</v>
      </c>
      <c r="F23" s="11">
        <v>0</v>
      </c>
      <c r="G23" s="12">
        <f t="shared" si="3"/>
        <v>0</v>
      </c>
      <c r="H23" s="6">
        <f t="shared" si="4"/>
        <v>0</v>
      </c>
      <c r="I23" s="6">
        <f t="shared" si="5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9">
        <v>9789460621802</v>
      </c>
      <c r="C24" s="10" t="s">
        <v>65</v>
      </c>
      <c r="D24" s="10" t="s">
        <v>63</v>
      </c>
      <c r="E24" s="6">
        <v>15</v>
      </c>
      <c r="F24" s="11">
        <v>0</v>
      </c>
      <c r="G24" s="12">
        <f t="shared" si="3"/>
        <v>0</v>
      </c>
      <c r="H24" s="6">
        <f t="shared" si="4"/>
        <v>0</v>
      </c>
      <c r="I24" s="6">
        <f t="shared" si="5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9">
        <v>9789460621291</v>
      </c>
      <c r="C25" s="10" t="s">
        <v>66</v>
      </c>
      <c r="D25" s="10" t="s">
        <v>63</v>
      </c>
      <c r="E25" s="6">
        <v>13.5</v>
      </c>
      <c r="F25" s="11">
        <v>0</v>
      </c>
      <c r="G25" s="12">
        <f t="shared" si="3"/>
        <v>0</v>
      </c>
      <c r="H25" s="6">
        <f t="shared" si="4"/>
        <v>0</v>
      </c>
      <c r="I25" s="6">
        <f t="shared" si="5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9" t="s">
        <v>67</v>
      </c>
      <c r="C26" s="10" t="s">
        <v>68</v>
      </c>
      <c r="D26" s="10" t="s">
        <v>63</v>
      </c>
      <c r="E26" s="6">
        <v>25</v>
      </c>
      <c r="F26" s="11">
        <v>0</v>
      </c>
      <c r="G26" s="12">
        <f t="shared" si="3"/>
        <v>0</v>
      </c>
      <c r="H26" s="6">
        <f t="shared" si="4"/>
        <v>0</v>
      </c>
      <c r="I26" s="6">
        <f t="shared" si="5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9">
        <v>9789460621833</v>
      </c>
      <c r="C27" s="10" t="s">
        <v>69</v>
      </c>
      <c r="D27" s="10" t="s">
        <v>63</v>
      </c>
      <c r="E27" s="6">
        <v>17.5</v>
      </c>
      <c r="F27" s="11">
        <v>0</v>
      </c>
      <c r="G27" s="12">
        <f t="shared" si="3"/>
        <v>0</v>
      </c>
      <c r="H27" s="6">
        <f t="shared" si="4"/>
        <v>0</v>
      </c>
      <c r="I27" s="6">
        <f t="shared" si="5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9">
        <v>9789460621451</v>
      </c>
      <c r="C28" s="10" t="s">
        <v>70</v>
      </c>
      <c r="D28" s="10" t="s">
        <v>63</v>
      </c>
      <c r="E28" s="6">
        <v>10</v>
      </c>
      <c r="F28" s="11">
        <v>0</v>
      </c>
      <c r="G28" s="12">
        <f t="shared" si="3"/>
        <v>0</v>
      </c>
      <c r="H28" s="6">
        <f t="shared" si="4"/>
        <v>0</v>
      </c>
      <c r="I28" s="6">
        <f t="shared" si="5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9">
        <v>9789460621734</v>
      </c>
      <c r="C29" s="10" t="s">
        <v>71</v>
      </c>
      <c r="D29" s="10" t="s">
        <v>63</v>
      </c>
      <c r="E29" s="6">
        <v>5</v>
      </c>
      <c r="F29" s="11">
        <v>0</v>
      </c>
      <c r="G29" s="12">
        <f t="shared" si="3"/>
        <v>0</v>
      </c>
      <c r="H29" s="6">
        <f t="shared" si="4"/>
        <v>0</v>
      </c>
      <c r="I29" s="6">
        <f t="shared" si="5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9">
        <v>9789460621901</v>
      </c>
      <c r="C30" s="10" t="s">
        <v>73</v>
      </c>
      <c r="D30" s="10" t="s">
        <v>63</v>
      </c>
      <c r="E30" s="6">
        <v>5</v>
      </c>
      <c r="F30" s="11">
        <v>0</v>
      </c>
      <c r="G30" s="12">
        <f t="shared" si="3"/>
        <v>0</v>
      </c>
      <c r="H30" s="6">
        <f t="shared" si="4"/>
        <v>0</v>
      </c>
      <c r="I30" s="6">
        <f t="shared" si="5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9"/>
      <c r="C31" s="10"/>
      <c r="D31" s="10"/>
      <c r="E31" s="6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9">
        <v>9789460621246</v>
      </c>
      <c r="C32" s="10" t="s">
        <v>74</v>
      </c>
      <c r="D32" s="10" t="s">
        <v>75</v>
      </c>
      <c r="E32" s="6">
        <v>15</v>
      </c>
      <c r="F32" s="11">
        <v>0</v>
      </c>
      <c r="G32" s="12">
        <f t="shared" ref="G32:G33" si="6">IF(F32&lt;10,0%,IF(F32&lt;25,5%,IF(F32&lt;100,10%,15%)))</f>
        <v>0</v>
      </c>
      <c r="H32" s="6">
        <f t="shared" ref="H32:H33" si="7">E32*F32*G32</f>
        <v>0</v>
      </c>
      <c r="I32" s="6">
        <f t="shared" ref="I32:I33" si="8">E32*F32-H32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9">
        <v>9789460622021</v>
      </c>
      <c r="C33" s="10" t="s">
        <v>76</v>
      </c>
      <c r="D33" s="10" t="s">
        <v>75</v>
      </c>
      <c r="E33" s="6">
        <v>15</v>
      </c>
      <c r="F33" s="11">
        <v>0</v>
      </c>
      <c r="G33" s="12">
        <f t="shared" si="6"/>
        <v>0</v>
      </c>
      <c r="H33" s="6">
        <f t="shared" si="7"/>
        <v>0</v>
      </c>
      <c r="I33" s="6">
        <f t="shared" si="8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15"/>
      <c r="B34" s="9"/>
      <c r="C34" s="3"/>
      <c r="D34" s="3"/>
      <c r="E34" s="6"/>
      <c r="F34" s="6"/>
      <c r="G34" s="3"/>
      <c r="H34" s="3"/>
      <c r="I34" s="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 spans="1:26">
      <c r="A35" s="3"/>
      <c r="B35" s="9">
        <v>9789460621659</v>
      </c>
      <c r="C35" s="3" t="s">
        <v>77</v>
      </c>
      <c r="D35" s="3" t="s">
        <v>78</v>
      </c>
      <c r="E35" s="6">
        <v>15</v>
      </c>
      <c r="F35" s="11">
        <v>0</v>
      </c>
      <c r="G35" s="12">
        <f t="shared" ref="G35:G41" si="9">IF(F35&lt;10,0%,IF(F35&lt;25,5%,IF(F35&lt;100,10%,15%)))</f>
        <v>0</v>
      </c>
      <c r="H35" s="6">
        <f t="shared" ref="H35:H41" si="10">E35*F35*G35</f>
        <v>0</v>
      </c>
      <c r="I35" s="6">
        <f t="shared" ref="I35:I41" si="11">E35*F35-H35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9">
        <v>9789460621673</v>
      </c>
      <c r="C36" s="3" t="s">
        <v>79</v>
      </c>
      <c r="D36" s="3" t="s">
        <v>78</v>
      </c>
      <c r="E36" s="6">
        <v>15</v>
      </c>
      <c r="F36" s="11">
        <v>0</v>
      </c>
      <c r="G36" s="12">
        <f t="shared" si="9"/>
        <v>0</v>
      </c>
      <c r="H36" s="6">
        <f t="shared" si="10"/>
        <v>0</v>
      </c>
      <c r="I36" s="6">
        <f t="shared" si="1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9">
        <v>9789460621697</v>
      </c>
      <c r="C37" s="14" t="s">
        <v>80</v>
      </c>
      <c r="D37" s="3" t="s">
        <v>78</v>
      </c>
      <c r="E37" s="6">
        <v>12</v>
      </c>
      <c r="F37" s="11">
        <v>0</v>
      </c>
      <c r="G37" s="12">
        <f t="shared" si="9"/>
        <v>0</v>
      </c>
      <c r="H37" s="6">
        <f t="shared" si="10"/>
        <v>0</v>
      </c>
      <c r="I37" s="6">
        <f t="shared" si="1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9">
        <v>9789460621727</v>
      </c>
      <c r="C38" s="3" t="s">
        <v>81</v>
      </c>
      <c r="D38" s="3" t="s">
        <v>78</v>
      </c>
      <c r="E38" s="6">
        <v>12</v>
      </c>
      <c r="F38" s="11">
        <v>0</v>
      </c>
      <c r="G38" s="12">
        <f t="shared" si="9"/>
        <v>0</v>
      </c>
      <c r="H38" s="6">
        <f t="shared" si="10"/>
        <v>0</v>
      </c>
      <c r="I38" s="6">
        <f t="shared" si="1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9">
        <v>9789460621741</v>
      </c>
      <c r="C39" s="3" t="s">
        <v>82</v>
      </c>
      <c r="D39" s="3" t="s">
        <v>78</v>
      </c>
      <c r="E39" s="6">
        <v>12</v>
      </c>
      <c r="F39" s="11">
        <v>0</v>
      </c>
      <c r="G39" s="12">
        <f t="shared" si="9"/>
        <v>0</v>
      </c>
      <c r="H39" s="6">
        <f t="shared" si="10"/>
        <v>0</v>
      </c>
      <c r="I39" s="6">
        <f t="shared" si="1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9">
        <v>9789460621758</v>
      </c>
      <c r="C40" s="3" t="s">
        <v>83</v>
      </c>
      <c r="D40" s="3" t="s">
        <v>78</v>
      </c>
      <c r="E40" s="6">
        <v>5</v>
      </c>
      <c r="F40" s="11">
        <v>0</v>
      </c>
      <c r="G40" s="12">
        <f t="shared" si="9"/>
        <v>0</v>
      </c>
      <c r="H40" s="6">
        <f t="shared" si="10"/>
        <v>0</v>
      </c>
      <c r="I40" s="6">
        <f t="shared" si="1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9">
        <v>9789460621789</v>
      </c>
      <c r="C41" s="3" t="s">
        <v>84</v>
      </c>
      <c r="D41" s="3" t="s">
        <v>78</v>
      </c>
      <c r="E41" s="6">
        <v>5</v>
      </c>
      <c r="F41" s="11">
        <v>0</v>
      </c>
      <c r="G41" s="12">
        <f t="shared" si="9"/>
        <v>0</v>
      </c>
      <c r="H41" s="6">
        <f t="shared" si="10"/>
        <v>0</v>
      </c>
      <c r="I41" s="6">
        <f t="shared" si="1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16"/>
      <c r="C42" s="3"/>
      <c r="D42" s="3"/>
      <c r="E42" s="6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3"/>
      <c r="B43" s="17" t="s">
        <v>37</v>
      </c>
      <c r="C43" s="15" t="s">
        <v>85</v>
      </c>
      <c r="D43" s="15" t="s">
        <v>39</v>
      </c>
      <c r="E43" s="21"/>
      <c r="F43" s="6"/>
      <c r="G43" s="15"/>
      <c r="H43" s="15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16" t="s">
        <v>86</v>
      </c>
      <c r="C44" s="10" t="s">
        <v>87</v>
      </c>
      <c r="D44" s="10" t="s">
        <v>46</v>
      </c>
      <c r="E44" s="6">
        <v>15</v>
      </c>
      <c r="F44" s="11">
        <v>0</v>
      </c>
      <c r="G44" s="12">
        <f t="shared" ref="G44:G50" si="12">IF(F44&lt;10,0%,IF(F44&lt;25,5%,IF(F44&lt;100,10%,15%)))</f>
        <v>0</v>
      </c>
      <c r="H44" s="6">
        <f t="shared" ref="H44:H50" si="13">E44*F44*G44</f>
        <v>0</v>
      </c>
      <c r="I44" s="6">
        <f t="shared" ref="I44:I50" si="14">E44*F44-H44</f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16" t="s">
        <v>88</v>
      </c>
      <c r="C45" s="10" t="s">
        <v>89</v>
      </c>
      <c r="D45" s="10" t="s">
        <v>46</v>
      </c>
      <c r="E45" s="6">
        <v>15</v>
      </c>
      <c r="F45" s="11">
        <v>0</v>
      </c>
      <c r="G45" s="12">
        <f t="shared" si="12"/>
        <v>0</v>
      </c>
      <c r="H45" s="6">
        <f t="shared" si="13"/>
        <v>0</v>
      </c>
      <c r="I45" s="6">
        <f t="shared" si="14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16" t="s">
        <v>90</v>
      </c>
      <c r="C46" s="10" t="s">
        <v>91</v>
      </c>
      <c r="D46" s="10" t="s">
        <v>46</v>
      </c>
      <c r="E46" s="6">
        <v>15</v>
      </c>
      <c r="F46" s="11">
        <v>0</v>
      </c>
      <c r="G46" s="12">
        <f t="shared" si="12"/>
        <v>0</v>
      </c>
      <c r="H46" s="6">
        <f t="shared" si="13"/>
        <v>0</v>
      </c>
      <c r="I46" s="6">
        <f t="shared" si="14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16" t="s">
        <v>92</v>
      </c>
      <c r="C47" s="10" t="s">
        <v>93</v>
      </c>
      <c r="D47" s="10" t="s">
        <v>46</v>
      </c>
      <c r="E47" s="6">
        <v>15</v>
      </c>
      <c r="F47" s="11">
        <v>0</v>
      </c>
      <c r="G47" s="12">
        <f t="shared" si="12"/>
        <v>0</v>
      </c>
      <c r="H47" s="6">
        <f t="shared" si="13"/>
        <v>0</v>
      </c>
      <c r="I47" s="6">
        <f t="shared" si="14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16" t="s">
        <v>94</v>
      </c>
      <c r="C48" s="10" t="s">
        <v>95</v>
      </c>
      <c r="D48" s="10" t="s">
        <v>46</v>
      </c>
      <c r="E48" s="6">
        <v>15</v>
      </c>
      <c r="F48" s="11">
        <v>0</v>
      </c>
      <c r="G48" s="12">
        <f t="shared" si="12"/>
        <v>0</v>
      </c>
      <c r="H48" s="6">
        <f t="shared" si="13"/>
        <v>0</v>
      </c>
      <c r="I48" s="6">
        <f t="shared" si="14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16" t="s">
        <v>96</v>
      </c>
      <c r="C49" s="10" t="s">
        <v>97</v>
      </c>
      <c r="D49" s="10" t="s">
        <v>46</v>
      </c>
      <c r="E49" s="6">
        <v>15</v>
      </c>
      <c r="F49" s="11">
        <v>0</v>
      </c>
      <c r="G49" s="12">
        <f t="shared" si="12"/>
        <v>0</v>
      </c>
      <c r="H49" s="6">
        <f t="shared" si="13"/>
        <v>0</v>
      </c>
      <c r="I49" s="6">
        <f t="shared" si="14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16" t="s">
        <v>98</v>
      </c>
      <c r="C50" s="3" t="s">
        <v>99</v>
      </c>
      <c r="D50" s="10" t="s">
        <v>46</v>
      </c>
      <c r="E50" s="6">
        <v>89</v>
      </c>
      <c r="F50" s="11">
        <v>0</v>
      </c>
      <c r="G50" s="12">
        <f t="shared" si="12"/>
        <v>0</v>
      </c>
      <c r="H50" s="6">
        <f t="shared" si="13"/>
        <v>0</v>
      </c>
      <c r="I50" s="6">
        <f t="shared" si="14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16"/>
      <c r="C51" s="3"/>
      <c r="D51" s="3"/>
      <c r="E51" s="3"/>
      <c r="F51" s="3"/>
      <c r="G51" s="3"/>
      <c r="H51" s="3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16"/>
      <c r="C52" s="3"/>
      <c r="D52" s="3"/>
      <c r="E52" s="3"/>
      <c r="F52" s="3"/>
      <c r="G52" s="3"/>
      <c r="H52" s="3"/>
      <c r="I52" s="15" t="s">
        <v>100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16"/>
      <c r="C53" s="3"/>
      <c r="D53" s="3"/>
      <c r="E53" s="3"/>
      <c r="F53" s="3"/>
      <c r="G53" s="3"/>
      <c r="H53" s="3"/>
      <c r="I53" s="6">
        <f>SUM(I7:I50)</f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1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1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1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ageMargins left="0.7" right="0.7" top="0.75" bottom="0.75" header="0" footer="0"/>
  <pageSetup paperSize="1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Z998"/>
  <sheetViews>
    <sheetView topLeftCell="A18" workbookViewId="0">
      <selection activeCell="B39" sqref="B39:C41"/>
    </sheetView>
  </sheetViews>
  <sheetFormatPr defaultColWidth="11.1666666666667" defaultRowHeight="15" customHeight="1"/>
  <cols>
    <col min="1" max="1" width="8.5" customWidth="1"/>
    <col min="2" max="2" width="17.5" customWidth="1"/>
    <col min="3" max="3" width="51.1666666666667" customWidth="1"/>
    <col min="4" max="4" width="17.1666666666667" customWidth="1"/>
    <col min="5" max="5" width="12.1666666666667" customWidth="1"/>
    <col min="6" max="7" width="8.5" customWidth="1"/>
    <col min="8" max="8" width="10.8333333333333" customWidth="1"/>
    <col min="9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4" t="str">
        <f>Gegevens!B2</f>
        <v>Bestelformulier licenties 2024-2025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5" t="s">
        <v>36</v>
      </c>
      <c r="C3" s="3"/>
      <c r="D3" s="20" t="s">
        <v>28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3"/>
      <c r="C5" s="3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7"/>
      <c r="B6" s="8" t="s">
        <v>37</v>
      </c>
      <c r="C6" s="7" t="s">
        <v>38</v>
      </c>
      <c r="D6" s="7" t="s">
        <v>39</v>
      </c>
      <c r="E6" s="7" t="s">
        <v>40</v>
      </c>
      <c r="F6" s="7" t="s">
        <v>41</v>
      </c>
      <c r="G6" s="7" t="s">
        <v>42</v>
      </c>
      <c r="H6" s="7" t="s">
        <v>43</v>
      </c>
      <c r="I6" s="7" t="s">
        <v>44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 spans="1:26">
      <c r="A7" s="3"/>
      <c r="B7" s="9">
        <v>9789460620966</v>
      </c>
      <c r="C7" s="10" t="s">
        <v>45</v>
      </c>
      <c r="D7" s="10" t="s">
        <v>46</v>
      </c>
      <c r="E7" s="6">
        <v>9.5</v>
      </c>
      <c r="F7" s="11">
        <v>0</v>
      </c>
      <c r="G7" s="12">
        <f t="shared" ref="G7:G20" si="0">IF(F7&lt;10,0%,IF(F7&lt;25,5%,IF(F7&lt;100,10%,15%)))</f>
        <v>0</v>
      </c>
      <c r="H7" s="6">
        <f t="shared" ref="H7:H20" si="1">E7*F7*G7</f>
        <v>0</v>
      </c>
      <c r="I7" s="6">
        <f t="shared" ref="I7:I20" si="2">E7*F7-H7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9">
        <v>9789460621154</v>
      </c>
      <c r="C8" s="10" t="s">
        <v>47</v>
      </c>
      <c r="D8" s="10" t="s">
        <v>46</v>
      </c>
      <c r="E8" s="6">
        <v>5.5</v>
      </c>
      <c r="F8" s="11">
        <v>0</v>
      </c>
      <c r="G8" s="12">
        <f t="shared" si="0"/>
        <v>0</v>
      </c>
      <c r="H8" s="6">
        <f t="shared" si="1"/>
        <v>0</v>
      </c>
      <c r="I8" s="6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9">
        <v>9789460621086</v>
      </c>
      <c r="C9" s="10" t="s">
        <v>48</v>
      </c>
      <c r="D9" s="10" t="s">
        <v>46</v>
      </c>
      <c r="E9" s="6">
        <v>9.5</v>
      </c>
      <c r="F9" s="11">
        <v>0</v>
      </c>
      <c r="G9" s="12">
        <f t="shared" si="0"/>
        <v>0</v>
      </c>
      <c r="H9" s="6">
        <f t="shared" si="1"/>
        <v>0</v>
      </c>
      <c r="I9" s="6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9">
        <v>9789460621017</v>
      </c>
      <c r="C10" s="10" t="s">
        <v>49</v>
      </c>
      <c r="D10" s="10" t="s">
        <v>46</v>
      </c>
      <c r="E10" s="6">
        <v>5.5</v>
      </c>
      <c r="F10" s="11">
        <v>0</v>
      </c>
      <c r="G10" s="12">
        <f t="shared" si="0"/>
        <v>0</v>
      </c>
      <c r="H10" s="6">
        <f t="shared" si="1"/>
        <v>0</v>
      </c>
      <c r="I10" s="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9">
        <v>9789460621109</v>
      </c>
      <c r="C11" s="10" t="s">
        <v>50</v>
      </c>
      <c r="D11" s="10" t="s">
        <v>46</v>
      </c>
      <c r="E11" s="6">
        <v>9.5</v>
      </c>
      <c r="F11" s="11">
        <v>0</v>
      </c>
      <c r="G11" s="12">
        <f t="shared" si="0"/>
        <v>0</v>
      </c>
      <c r="H11" s="6">
        <f t="shared" si="1"/>
        <v>0</v>
      </c>
      <c r="I11" s="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9">
        <v>9789460621215</v>
      </c>
      <c r="C12" s="10" t="s">
        <v>51</v>
      </c>
      <c r="D12" s="10" t="s">
        <v>46</v>
      </c>
      <c r="E12" s="6">
        <v>5.5</v>
      </c>
      <c r="F12" s="11">
        <v>0</v>
      </c>
      <c r="G12" s="12">
        <f t="shared" si="0"/>
        <v>0</v>
      </c>
      <c r="H12" s="6">
        <f t="shared" si="1"/>
        <v>0</v>
      </c>
      <c r="I12" s="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9">
        <v>9789460621093</v>
      </c>
      <c r="C13" s="10" t="s">
        <v>52</v>
      </c>
      <c r="D13" s="10" t="s">
        <v>46</v>
      </c>
      <c r="E13" s="6">
        <v>9.5</v>
      </c>
      <c r="F13" s="11">
        <v>0</v>
      </c>
      <c r="G13" s="12">
        <f t="shared" si="0"/>
        <v>0</v>
      </c>
      <c r="H13" s="6">
        <f t="shared" si="1"/>
        <v>0</v>
      </c>
      <c r="I13" s="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9">
        <v>9789460621123</v>
      </c>
      <c r="C14" s="10" t="s">
        <v>53</v>
      </c>
      <c r="D14" s="10" t="s">
        <v>46</v>
      </c>
      <c r="E14" s="6">
        <v>5.5</v>
      </c>
      <c r="F14" s="11">
        <v>0</v>
      </c>
      <c r="G14" s="12">
        <f t="shared" si="0"/>
        <v>0</v>
      </c>
      <c r="H14" s="6">
        <f t="shared" si="1"/>
        <v>0</v>
      </c>
      <c r="I14" s="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9">
        <v>9789460621079</v>
      </c>
      <c r="C15" s="10" t="s">
        <v>54</v>
      </c>
      <c r="D15" s="10" t="s">
        <v>46</v>
      </c>
      <c r="E15" s="6">
        <v>9.5</v>
      </c>
      <c r="F15" s="11">
        <v>0</v>
      </c>
      <c r="G15" s="12">
        <f t="shared" si="0"/>
        <v>0</v>
      </c>
      <c r="H15" s="6">
        <f t="shared" si="1"/>
        <v>0</v>
      </c>
      <c r="I15" s="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9">
        <v>9789460621147</v>
      </c>
      <c r="C16" s="10" t="s">
        <v>55</v>
      </c>
      <c r="D16" s="10" t="s">
        <v>46</v>
      </c>
      <c r="E16" s="6">
        <v>5.5</v>
      </c>
      <c r="F16" s="11">
        <v>0</v>
      </c>
      <c r="G16" s="12">
        <f t="shared" si="0"/>
        <v>0</v>
      </c>
      <c r="H16" s="6">
        <f t="shared" si="1"/>
        <v>0</v>
      </c>
      <c r="I16" s="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9">
        <v>9789460621000</v>
      </c>
      <c r="C17" s="10" t="s">
        <v>56</v>
      </c>
      <c r="D17" s="10" t="s">
        <v>46</v>
      </c>
      <c r="E17" s="6">
        <v>9.5</v>
      </c>
      <c r="F17" s="11">
        <v>0</v>
      </c>
      <c r="G17" s="12">
        <f t="shared" si="0"/>
        <v>0</v>
      </c>
      <c r="H17" s="6">
        <f t="shared" si="1"/>
        <v>0</v>
      </c>
      <c r="I17" s="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9">
        <v>9789460621130</v>
      </c>
      <c r="C18" s="10" t="s">
        <v>57</v>
      </c>
      <c r="D18" s="10" t="s">
        <v>46</v>
      </c>
      <c r="E18" s="6">
        <v>5.5</v>
      </c>
      <c r="F18" s="11">
        <v>0</v>
      </c>
      <c r="G18" s="12">
        <f t="shared" si="0"/>
        <v>0</v>
      </c>
      <c r="H18" s="6">
        <f t="shared" si="1"/>
        <v>0</v>
      </c>
      <c r="I18" s="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9" t="s">
        <v>58</v>
      </c>
      <c r="C19" s="10" t="s">
        <v>59</v>
      </c>
      <c r="D19" s="10" t="s">
        <v>46</v>
      </c>
      <c r="E19" s="6">
        <v>25</v>
      </c>
      <c r="F19" s="11">
        <v>0</v>
      </c>
      <c r="G19" s="12">
        <f t="shared" si="0"/>
        <v>0</v>
      </c>
      <c r="H19" s="6">
        <f t="shared" si="1"/>
        <v>0</v>
      </c>
      <c r="I19" s="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9" t="s">
        <v>60</v>
      </c>
      <c r="C20" s="10" t="s">
        <v>61</v>
      </c>
      <c r="D20" s="10" t="s">
        <v>46</v>
      </c>
      <c r="E20" s="6">
        <v>35</v>
      </c>
      <c r="F20" s="11">
        <v>0</v>
      </c>
      <c r="G20" s="12">
        <f t="shared" si="0"/>
        <v>0</v>
      </c>
      <c r="H20" s="6">
        <f t="shared" si="1"/>
        <v>0</v>
      </c>
      <c r="I20" s="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9"/>
      <c r="C21" s="10"/>
      <c r="D21" s="10"/>
      <c r="E21" s="6"/>
      <c r="F21" s="6"/>
      <c r="G21" s="12"/>
      <c r="H21" s="6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9">
        <v>9789460621208</v>
      </c>
      <c r="C22" s="10" t="s">
        <v>62</v>
      </c>
      <c r="D22" s="10" t="s">
        <v>63</v>
      </c>
      <c r="E22" s="6">
        <v>9.5</v>
      </c>
      <c r="F22" s="11">
        <v>0</v>
      </c>
      <c r="G22" s="12">
        <f t="shared" ref="G22:G30" si="3">IF(F22&lt;10,0%,IF(F22&lt;25,5%,IF(F22&lt;100,10%,15%)))</f>
        <v>0</v>
      </c>
      <c r="H22" s="6">
        <f t="shared" ref="H22:H30" si="4">E22*F22*G22</f>
        <v>0</v>
      </c>
      <c r="I22" s="6">
        <f t="shared" ref="I22:I30" si="5">E22*F22-H22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9">
        <v>9789460621345</v>
      </c>
      <c r="C23" s="10" t="s">
        <v>64</v>
      </c>
      <c r="D23" s="10" t="s">
        <v>63</v>
      </c>
      <c r="E23" s="6">
        <v>15</v>
      </c>
      <c r="F23" s="11">
        <v>0</v>
      </c>
      <c r="G23" s="12">
        <f t="shared" si="3"/>
        <v>0</v>
      </c>
      <c r="H23" s="6">
        <f t="shared" si="4"/>
        <v>0</v>
      </c>
      <c r="I23" s="6">
        <f t="shared" si="5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9">
        <v>9789460621802</v>
      </c>
      <c r="C24" s="10" t="s">
        <v>65</v>
      </c>
      <c r="D24" s="10" t="s">
        <v>63</v>
      </c>
      <c r="E24" s="6">
        <v>15</v>
      </c>
      <c r="F24" s="11">
        <v>0</v>
      </c>
      <c r="G24" s="12">
        <f t="shared" si="3"/>
        <v>0</v>
      </c>
      <c r="H24" s="6">
        <f t="shared" si="4"/>
        <v>0</v>
      </c>
      <c r="I24" s="6">
        <f t="shared" si="5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9">
        <v>9789460621291</v>
      </c>
      <c r="C25" s="10" t="s">
        <v>66</v>
      </c>
      <c r="D25" s="10" t="s">
        <v>63</v>
      </c>
      <c r="E25" s="6">
        <v>13.5</v>
      </c>
      <c r="F25" s="11">
        <v>0</v>
      </c>
      <c r="G25" s="12">
        <f t="shared" si="3"/>
        <v>0</v>
      </c>
      <c r="H25" s="6">
        <f t="shared" si="4"/>
        <v>0</v>
      </c>
      <c r="I25" s="6">
        <f t="shared" si="5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9" t="s">
        <v>67</v>
      </c>
      <c r="C26" s="10" t="s">
        <v>68</v>
      </c>
      <c r="D26" s="10" t="s">
        <v>63</v>
      </c>
      <c r="E26" s="6">
        <v>25</v>
      </c>
      <c r="F26" s="11">
        <v>0</v>
      </c>
      <c r="G26" s="12">
        <f t="shared" si="3"/>
        <v>0</v>
      </c>
      <c r="H26" s="6">
        <f t="shared" si="4"/>
        <v>0</v>
      </c>
      <c r="I26" s="6">
        <f t="shared" si="5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9">
        <v>9789460621833</v>
      </c>
      <c r="C27" s="10" t="s">
        <v>69</v>
      </c>
      <c r="D27" s="10" t="s">
        <v>63</v>
      </c>
      <c r="E27" s="6">
        <v>17.5</v>
      </c>
      <c r="F27" s="11">
        <v>0</v>
      </c>
      <c r="G27" s="12">
        <f t="shared" si="3"/>
        <v>0</v>
      </c>
      <c r="H27" s="6">
        <f t="shared" si="4"/>
        <v>0</v>
      </c>
      <c r="I27" s="6">
        <f t="shared" si="5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9">
        <v>9789460621451</v>
      </c>
      <c r="C28" s="10" t="s">
        <v>70</v>
      </c>
      <c r="D28" s="10" t="s">
        <v>63</v>
      </c>
      <c r="E28" s="6">
        <v>10</v>
      </c>
      <c r="F28" s="11">
        <v>0</v>
      </c>
      <c r="G28" s="12">
        <f t="shared" si="3"/>
        <v>0</v>
      </c>
      <c r="H28" s="6">
        <f t="shared" si="4"/>
        <v>0</v>
      </c>
      <c r="I28" s="6">
        <f t="shared" si="5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9">
        <v>9789460621734</v>
      </c>
      <c r="C29" s="10" t="s">
        <v>71</v>
      </c>
      <c r="D29" s="10" t="s">
        <v>63</v>
      </c>
      <c r="E29" s="6">
        <v>5</v>
      </c>
      <c r="F29" s="11">
        <v>0</v>
      </c>
      <c r="G29" s="12">
        <f t="shared" si="3"/>
        <v>0</v>
      </c>
      <c r="H29" s="6">
        <f t="shared" si="4"/>
        <v>0</v>
      </c>
      <c r="I29" s="6">
        <f t="shared" si="5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9">
        <v>9789460621901</v>
      </c>
      <c r="C30" s="10" t="s">
        <v>73</v>
      </c>
      <c r="D30" s="10" t="s">
        <v>63</v>
      </c>
      <c r="E30" s="6">
        <v>5</v>
      </c>
      <c r="F30" s="11">
        <v>0</v>
      </c>
      <c r="G30" s="12">
        <f t="shared" si="3"/>
        <v>0</v>
      </c>
      <c r="H30" s="6">
        <f t="shared" si="4"/>
        <v>0</v>
      </c>
      <c r="I30" s="6">
        <f t="shared" si="5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9"/>
      <c r="C31" s="10"/>
      <c r="D31" s="10"/>
      <c r="E31" s="6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9">
        <v>9789460621246</v>
      </c>
      <c r="C32" s="10" t="s">
        <v>74</v>
      </c>
      <c r="D32" s="10" t="s">
        <v>75</v>
      </c>
      <c r="E32" s="6">
        <v>15</v>
      </c>
      <c r="F32" s="11">
        <v>0</v>
      </c>
      <c r="G32" s="12">
        <f t="shared" ref="G32:G33" si="6">IF(F32&lt;10,0%,IF(F32&lt;25,5%,IF(F32&lt;100,10%,15%)))</f>
        <v>0</v>
      </c>
      <c r="H32" s="6">
        <f t="shared" ref="H32:H33" si="7">E32*F32*G32</f>
        <v>0</v>
      </c>
      <c r="I32" s="6">
        <f t="shared" ref="I32:I33" si="8">E32*F32-H32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9">
        <v>9789460622021</v>
      </c>
      <c r="C33" s="10" t="s">
        <v>76</v>
      </c>
      <c r="D33" s="10" t="s">
        <v>75</v>
      </c>
      <c r="E33" s="6">
        <v>15</v>
      </c>
      <c r="F33" s="11">
        <v>0</v>
      </c>
      <c r="G33" s="12">
        <f t="shared" si="6"/>
        <v>0</v>
      </c>
      <c r="H33" s="6">
        <f t="shared" si="7"/>
        <v>0</v>
      </c>
      <c r="I33" s="6">
        <f t="shared" si="8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15"/>
      <c r="B34" s="9"/>
      <c r="C34" s="3"/>
      <c r="D34" s="3"/>
      <c r="E34" s="6"/>
      <c r="F34" s="6"/>
      <c r="G34" s="3"/>
      <c r="H34" s="3"/>
      <c r="I34" s="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 spans="1:26">
      <c r="A35" s="3"/>
      <c r="B35" s="9">
        <v>9789460621659</v>
      </c>
      <c r="C35" s="3" t="s">
        <v>77</v>
      </c>
      <c r="D35" s="3" t="s">
        <v>78</v>
      </c>
      <c r="E35" s="6">
        <v>15</v>
      </c>
      <c r="F35" s="11">
        <v>0</v>
      </c>
      <c r="G35" s="12">
        <f t="shared" ref="G35:G41" si="9">IF(F35&lt;10,0%,IF(F35&lt;25,5%,IF(F35&lt;100,10%,15%)))</f>
        <v>0</v>
      </c>
      <c r="H35" s="6">
        <f t="shared" ref="H35:H41" si="10">E35*F35*G35</f>
        <v>0</v>
      </c>
      <c r="I35" s="6">
        <f t="shared" ref="I35:I41" si="11">E35*F35-H35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9">
        <v>9789460621673</v>
      </c>
      <c r="C36" s="3" t="s">
        <v>79</v>
      </c>
      <c r="D36" s="3" t="s">
        <v>78</v>
      </c>
      <c r="E36" s="6">
        <v>15</v>
      </c>
      <c r="F36" s="11">
        <v>0</v>
      </c>
      <c r="G36" s="12">
        <f t="shared" si="9"/>
        <v>0</v>
      </c>
      <c r="H36" s="6">
        <f t="shared" si="10"/>
        <v>0</v>
      </c>
      <c r="I36" s="6">
        <f t="shared" si="1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9">
        <v>9789460621697</v>
      </c>
      <c r="C37" s="14" t="s">
        <v>80</v>
      </c>
      <c r="D37" s="3" t="s">
        <v>78</v>
      </c>
      <c r="E37" s="6">
        <v>12</v>
      </c>
      <c r="F37" s="11">
        <v>0</v>
      </c>
      <c r="G37" s="12">
        <f t="shared" si="9"/>
        <v>0</v>
      </c>
      <c r="H37" s="6">
        <f t="shared" si="10"/>
        <v>0</v>
      </c>
      <c r="I37" s="6">
        <f t="shared" si="1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9">
        <v>9789460621727</v>
      </c>
      <c r="C38" s="3" t="s">
        <v>81</v>
      </c>
      <c r="D38" s="3" t="s">
        <v>78</v>
      </c>
      <c r="E38" s="6">
        <v>12</v>
      </c>
      <c r="F38" s="11">
        <v>0</v>
      </c>
      <c r="G38" s="12">
        <f t="shared" si="9"/>
        <v>0</v>
      </c>
      <c r="H38" s="6">
        <f t="shared" si="10"/>
        <v>0</v>
      </c>
      <c r="I38" s="6">
        <f t="shared" si="1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9">
        <v>9789460621741</v>
      </c>
      <c r="C39" s="3" t="s">
        <v>82</v>
      </c>
      <c r="D39" s="3" t="s">
        <v>78</v>
      </c>
      <c r="E39" s="6">
        <v>12</v>
      </c>
      <c r="F39" s="11">
        <v>0</v>
      </c>
      <c r="G39" s="12">
        <f t="shared" si="9"/>
        <v>0</v>
      </c>
      <c r="H39" s="6">
        <f t="shared" si="10"/>
        <v>0</v>
      </c>
      <c r="I39" s="6">
        <f t="shared" si="1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9">
        <v>9789460621758</v>
      </c>
      <c r="C40" s="3" t="s">
        <v>83</v>
      </c>
      <c r="D40" s="3" t="s">
        <v>78</v>
      </c>
      <c r="E40" s="6">
        <v>5</v>
      </c>
      <c r="F40" s="11">
        <v>0</v>
      </c>
      <c r="G40" s="12">
        <f t="shared" si="9"/>
        <v>0</v>
      </c>
      <c r="H40" s="6">
        <f t="shared" si="10"/>
        <v>0</v>
      </c>
      <c r="I40" s="6">
        <f t="shared" si="1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9">
        <v>9789460621789</v>
      </c>
      <c r="C41" s="3" t="s">
        <v>84</v>
      </c>
      <c r="D41" s="3" t="s">
        <v>78</v>
      </c>
      <c r="E41" s="6">
        <v>5</v>
      </c>
      <c r="F41" s="11">
        <v>0</v>
      </c>
      <c r="G41" s="12">
        <f t="shared" si="9"/>
        <v>0</v>
      </c>
      <c r="H41" s="6">
        <f t="shared" si="10"/>
        <v>0</v>
      </c>
      <c r="I41" s="6">
        <f t="shared" si="1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16"/>
      <c r="C42" s="3"/>
      <c r="D42" s="3"/>
      <c r="E42" s="6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3"/>
      <c r="B43" s="17" t="s">
        <v>37</v>
      </c>
      <c r="C43" s="15" t="s">
        <v>85</v>
      </c>
      <c r="D43" s="15" t="s">
        <v>39</v>
      </c>
      <c r="E43" s="21"/>
      <c r="F43" s="6"/>
      <c r="G43" s="15"/>
      <c r="H43" s="15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16" t="s">
        <v>86</v>
      </c>
      <c r="C44" s="10" t="s">
        <v>87</v>
      </c>
      <c r="D44" s="10" t="s">
        <v>46</v>
      </c>
      <c r="E44" s="6">
        <v>15</v>
      </c>
      <c r="F44" s="11">
        <v>0</v>
      </c>
      <c r="G44" s="12">
        <f t="shared" ref="G44:G50" si="12">IF(F44&lt;10,0%,IF(F44&lt;25,5%,IF(F44&lt;100,10%,15%)))</f>
        <v>0</v>
      </c>
      <c r="H44" s="6">
        <f t="shared" ref="H44:H50" si="13">E44*F44*G44</f>
        <v>0</v>
      </c>
      <c r="I44" s="6">
        <f t="shared" ref="I44:I50" si="14">E44*F44-H44</f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16" t="s">
        <v>88</v>
      </c>
      <c r="C45" s="10" t="s">
        <v>89</v>
      </c>
      <c r="D45" s="10" t="s">
        <v>46</v>
      </c>
      <c r="E45" s="6">
        <v>15</v>
      </c>
      <c r="F45" s="11">
        <v>0</v>
      </c>
      <c r="G45" s="12">
        <f t="shared" si="12"/>
        <v>0</v>
      </c>
      <c r="H45" s="6">
        <f t="shared" si="13"/>
        <v>0</v>
      </c>
      <c r="I45" s="6">
        <f t="shared" si="14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16" t="s">
        <v>90</v>
      </c>
      <c r="C46" s="10" t="s">
        <v>91</v>
      </c>
      <c r="D46" s="10" t="s">
        <v>46</v>
      </c>
      <c r="E46" s="6">
        <v>15</v>
      </c>
      <c r="F46" s="11">
        <v>0</v>
      </c>
      <c r="G46" s="12">
        <f t="shared" si="12"/>
        <v>0</v>
      </c>
      <c r="H46" s="6">
        <f t="shared" si="13"/>
        <v>0</v>
      </c>
      <c r="I46" s="6">
        <f t="shared" si="14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16" t="s">
        <v>92</v>
      </c>
      <c r="C47" s="10" t="s">
        <v>93</v>
      </c>
      <c r="D47" s="10" t="s">
        <v>46</v>
      </c>
      <c r="E47" s="6">
        <v>15</v>
      </c>
      <c r="F47" s="11">
        <v>0</v>
      </c>
      <c r="G47" s="12">
        <f t="shared" si="12"/>
        <v>0</v>
      </c>
      <c r="H47" s="6">
        <f t="shared" si="13"/>
        <v>0</v>
      </c>
      <c r="I47" s="6">
        <f t="shared" si="14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16" t="s">
        <v>94</v>
      </c>
      <c r="C48" s="10" t="s">
        <v>95</v>
      </c>
      <c r="D48" s="10" t="s">
        <v>46</v>
      </c>
      <c r="E48" s="6">
        <v>15</v>
      </c>
      <c r="F48" s="11">
        <v>0</v>
      </c>
      <c r="G48" s="12">
        <f t="shared" si="12"/>
        <v>0</v>
      </c>
      <c r="H48" s="6">
        <f t="shared" si="13"/>
        <v>0</v>
      </c>
      <c r="I48" s="6">
        <f t="shared" si="14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16" t="s">
        <v>96</v>
      </c>
      <c r="C49" s="10" t="s">
        <v>97</v>
      </c>
      <c r="D49" s="10" t="s">
        <v>46</v>
      </c>
      <c r="E49" s="6">
        <v>15</v>
      </c>
      <c r="F49" s="11">
        <v>0</v>
      </c>
      <c r="G49" s="12">
        <f t="shared" si="12"/>
        <v>0</v>
      </c>
      <c r="H49" s="6">
        <f t="shared" si="13"/>
        <v>0</v>
      </c>
      <c r="I49" s="6">
        <f t="shared" si="14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16" t="s">
        <v>98</v>
      </c>
      <c r="C50" s="3" t="s">
        <v>99</v>
      </c>
      <c r="D50" s="10" t="s">
        <v>46</v>
      </c>
      <c r="E50" s="6">
        <v>89</v>
      </c>
      <c r="F50" s="11">
        <v>0</v>
      </c>
      <c r="G50" s="12">
        <f t="shared" si="12"/>
        <v>0</v>
      </c>
      <c r="H50" s="6">
        <f t="shared" si="13"/>
        <v>0</v>
      </c>
      <c r="I50" s="6">
        <f t="shared" si="14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16"/>
      <c r="C51" s="3"/>
      <c r="D51" s="3"/>
      <c r="E51" s="3"/>
      <c r="F51" s="3"/>
      <c r="G51" s="3"/>
      <c r="H51" s="3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16"/>
      <c r="C52" s="3"/>
      <c r="D52" s="3"/>
      <c r="E52" s="3"/>
      <c r="F52" s="3"/>
      <c r="G52" s="3"/>
      <c r="H52" s="3"/>
      <c r="I52" s="15" t="s">
        <v>100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16"/>
      <c r="C53" s="3"/>
      <c r="D53" s="3"/>
      <c r="E53" s="3"/>
      <c r="F53" s="3"/>
      <c r="G53" s="3"/>
      <c r="H53" s="3"/>
      <c r="I53" s="6">
        <f>SUM(I7:I50)</f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1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1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1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ageMargins left="0.7" right="0.7" top="0.75" bottom="0.75" header="0" footer="0"/>
  <pageSetup paperSize="1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AEABAB"/>
  </sheetPr>
  <dimension ref="A1:Z1005"/>
  <sheetViews>
    <sheetView tabSelected="1" workbookViewId="0">
      <selection activeCell="C32" sqref="C32"/>
    </sheetView>
  </sheetViews>
  <sheetFormatPr defaultColWidth="11.1666666666667" defaultRowHeight="15" customHeight="1"/>
  <cols>
    <col min="1" max="1" width="8.5" customWidth="1"/>
    <col min="2" max="2" width="17.5" customWidth="1"/>
    <col min="3" max="3" width="58" customWidth="1"/>
    <col min="4" max="4" width="17.1666666666667" customWidth="1"/>
    <col min="5" max="5" width="12.1666666666667" customWidth="1"/>
    <col min="6" max="7" width="8.5" customWidth="1"/>
    <col min="8" max="8" width="10.8333333333333" customWidth="1"/>
    <col min="9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4" t="str">
        <f>Gegevens!B2</f>
        <v>Bestelformulier licenties 2024-2025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5" t="s">
        <v>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3"/>
      <c r="C5" s="3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7"/>
      <c r="B6" s="8" t="s">
        <v>37</v>
      </c>
      <c r="C6" s="7" t="s">
        <v>38</v>
      </c>
      <c r="D6" s="7" t="s">
        <v>39</v>
      </c>
      <c r="E6" s="7" t="s">
        <v>40</v>
      </c>
      <c r="F6" s="7" t="s">
        <v>41</v>
      </c>
      <c r="G6" s="7" t="s">
        <v>42</v>
      </c>
      <c r="H6" s="7" t="s">
        <v>43</v>
      </c>
      <c r="I6" s="7" t="s">
        <v>44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 spans="1:26">
      <c r="A7" s="3"/>
      <c r="B7" s="9">
        <v>9789460620966</v>
      </c>
      <c r="C7" s="10" t="s">
        <v>45</v>
      </c>
      <c r="D7" s="10" t="s">
        <v>46</v>
      </c>
      <c r="E7" s="6">
        <v>9.5</v>
      </c>
      <c r="F7" s="11">
        <f>'Licenties docent 7'!F7+'Licenties docent 6'!F7+'Licenties docent 5'!F7+'Licenties docent 4'!F7+'Licenties docent 3'!F7+'Licenties docent 2'!F7+'Licenties docent 1'!F7</f>
        <v>0</v>
      </c>
      <c r="G7" s="12">
        <f t="shared" ref="G7:G20" si="0">IF(F7&lt;10,0%,IF(F7&lt;25,5%,IF(F7&lt;100,10%,15%)))</f>
        <v>0</v>
      </c>
      <c r="H7" s="6">
        <f t="shared" ref="H7:H20" si="1">E7*F7*G7</f>
        <v>0</v>
      </c>
      <c r="I7" s="6">
        <f t="shared" ref="I7:I20" si="2">E7*F7-H7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9">
        <v>9789460621154</v>
      </c>
      <c r="C8" s="10" t="s">
        <v>47</v>
      </c>
      <c r="D8" s="10" t="s">
        <v>46</v>
      </c>
      <c r="E8" s="6">
        <v>5.5</v>
      </c>
      <c r="F8" s="11">
        <f>'Licenties docent 7'!F8+'Licenties docent 6'!F8+'Licenties docent 5'!F8+'Licenties docent 4'!F8+'Licenties docent 3'!F8+'Licenties docent 2'!F8+'Licenties docent 1'!F8</f>
        <v>0</v>
      </c>
      <c r="G8" s="12">
        <f t="shared" si="0"/>
        <v>0</v>
      </c>
      <c r="H8" s="6">
        <f t="shared" si="1"/>
        <v>0</v>
      </c>
      <c r="I8" s="6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9">
        <v>9789460621086</v>
      </c>
      <c r="C9" s="10" t="s">
        <v>48</v>
      </c>
      <c r="D9" s="10" t="s">
        <v>46</v>
      </c>
      <c r="E9" s="6">
        <v>9.5</v>
      </c>
      <c r="F9" s="11">
        <f>'Licenties docent 7'!F9+'Licenties docent 6'!F9+'Licenties docent 5'!F9+'Licenties docent 4'!F9+'Licenties docent 3'!F9+'Licenties docent 2'!F9+'Licenties docent 1'!F9</f>
        <v>0</v>
      </c>
      <c r="G9" s="12">
        <f t="shared" si="0"/>
        <v>0</v>
      </c>
      <c r="H9" s="6">
        <f t="shared" si="1"/>
        <v>0</v>
      </c>
      <c r="I9" s="6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9">
        <v>9789460621017</v>
      </c>
      <c r="C10" s="10" t="s">
        <v>49</v>
      </c>
      <c r="D10" s="10" t="s">
        <v>46</v>
      </c>
      <c r="E10" s="6">
        <v>5.5</v>
      </c>
      <c r="F10" s="11">
        <f>'Licenties docent 7'!F10+'Licenties docent 6'!F10+'Licenties docent 5'!F10+'Licenties docent 4'!F10+'Licenties docent 3'!F10+'Licenties docent 2'!F10+'Licenties docent 1'!F10</f>
        <v>0</v>
      </c>
      <c r="G10" s="12">
        <f t="shared" si="0"/>
        <v>0</v>
      </c>
      <c r="H10" s="6">
        <f t="shared" si="1"/>
        <v>0</v>
      </c>
      <c r="I10" s="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9">
        <v>9789460621109</v>
      </c>
      <c r="C11" s="10" t="s">
        <v>50</v>
      </c>
      <c r="D11" s="10" t="s">
        <v>46</v>
      </c>
      <c r="E11" s="6">
        <v>9.5</v>
      </c>
      <c r="F11" s="11">
        <f>'Licenties docent 7'!F11+'Licenties docent 6'!F11+'Licenties docent 5'!F11+'Licenties docent 4'!F11+'Licenties docent 3'!F11+'Licenties docent 2'!F11+'Licenties docent 1'!F11</f>
        <v>0</v>
      </c>
      <c r="G11" s="12">
        <f t="shared" si="0"/>
        <v>0</v>
      </c>
      <c r="H11" s="6">
        <f t="shared" si="1"/>
        <v>0</v>
      </c>
      <c r="I11" s="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9">
        <v>9789460621215</v>
      </c>
      <c r="C12" s="10" t="s">
        <v>51</v>
      </c>
      <c r="D12" s="10" t="s">
        <v>46</v>
      </c>
      <c r="E12" s="6">
        <v>5.5</v>
      </c>
      <c r="F12" s="11">
        <f>'Licenties docent 7'!F12+'Licenties docent 6'!F12+'Licenties docent 5'!F12+'Licenties docent 4'!F12+'Licenties docent 3'!F12+'Licenties docent 2'!F12+'Licenties docent 1'!F12</f>
        <v>0</v>
      </c>
      <c r="G12" s="12">
        <f t="shared" si="0"/>
        <v>0</v>
      </c>
      <c r="H12" s="6">
        <f t="shared" si="1"/>
        <v>0</v>
      </c>
      <c r="I12" s="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9">
        <v>9789460621093</v>
      </c>
      <c r="C13" s="10" t="s">
        <v>52</v>
      </c>
      <c r="D13" s="10" t="s">
        <v>46</v>
      </c>
      <c r="E13" s="6">
        <v>9.5</v>
      </c>
      <c r="F13" s="11">
        <f>'Licenties docent 7'!F13+'Licenties docent 6'!F13+'Licenties docent 5'!F13+'Licenties docent 4'!F13+'Licenties docent 3'!F13+'Licenties docent 2'!F13+'Licenties docent 1'!F13</f>
        <v>0</v>
      </c>
      <c r="G13" s="12">
        <f t="shared" si="0"/>
        <v>0</v>
      </c>
      <c r="H13" s="6">
        <f t="shared" si="1"/>
        <v>0</v>
      </c>
      <c r="I13" s="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9">
        <v>9789460621123</v>
      </c>
      <c r="C14" s="10" t="s">
        <v>53</v>
      </c>
      <c r="D14" s="10" t="s">
        <v>46</v>
      </c>
      <c r="E14" s="6">
        <v>5.5</v>
      </c>
      <c r="F14" s="11">
        <f>'Licenties docent 7'!F14+'Licenties docent 6'!F14+'Licenties docent 5'!F14+'Licenties docent 4'!F14+'Licenties docent 3'!F14+'Licenties docent 2'!F14+'Licenties docent 1'!F14</f>
        <v>0</v>
      </c>
      <c r="G14" s="12">
        <f t="shared" si="0"/>
        <v>0</v>
      </c>
      <c r="H14" s="6">
        <f t="shared" si="1"/>
        <v>0</v>
      </c>
      <c r="I14" s="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9">
        <v>9789460621079</v>
      </c>
      <c r="C15" s="10" t="s">
        <v>54</v>
      </c>
      <c r="D15" s="10" t="s">
        <v>46</v>
      </c>
      <c r="E15" s="6">
        <v>9.5</v>
      </c>
      <c r="F15" s="11">
        <f>'Licenties docent 7'!F15+'Licenties docent 6'!F15+'Licenties docent 5'!F15+'Licenties docent 4'!F15+'Licenties docent 3'!F15+'Licenties docent 2'!F15+'Licenties docent 1'!F15</f>
        <v>0</v>
      </c>
      <c r="G15" s="12">
        <f t="shared" si="0"/>
        <v>0</v>
      </c>
      <c r="H15" s="6">
        <f t="shared" si="1"/>
        <v>0</v>
      </c>
      <c r="I15" s="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9">
        <v>9789460621147</v>
      </c>
      <c r="C16" s="10" t="s">
        <v>55</v>
      </c>
      <c r="D16" s="10" t="s">
        <v>46</v>
      </c>
      <c r="E16" s="6">
        <v>5.5</v>
      </c>
      <c r="F16" s="11">
        <f>'Licenties docent 7'!F16+'Licenties docent 6'!F16+'Licenties docent 5'!F16+'Licenties docent 4'!F16+'Licenties docent 3'!F16+'Licenties docent 2'!F16+'Licenties docent 1'!F16</f>
        <v>0</v>
      </c>
      <c r="G16" s="12">
        <f t="shared" si="0"/>
        <v>0</v>
      </c>
      <c r="H16" s="6">
        <f t="shared" si="1"/>
        <v>0</v>
      </c>
      <c r="I16" s="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9">
        <v>9789460621000</v>
      </c>
      <c r="C17" s="10" t="s">
        <v>56</v>
      </c>
      <c r="D17" s="10" t="s">
        <v>46</v>
      </c>
      <c r="E17" s="6">
        <v>9.5</v>
      </c>
      <c r="F17" s="11">
        <f>'Licenties docent 7'!F17+'Licenties docent 6'!F17+'Licenties docent 5'!F17+'Licenties docent 4'!F17+'Licenties docent 3'!F17+'Licenties docent 2'!F17+'Licenties docent 1'!F17</f>
        <v>0</v>
      </c>
      <c r="G17" s="12">
        <f t="shared" si="0"/>
        <v>0</v>
      </c>
      <c r="H17" s="6">
        <f t="shared" si="1"/>
        <v>0</v>
      </c>
      <c r="I17" s="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9">
        <v>9789460621130</v>
      </c>
      <c r="C18" s="10" t="s">
        <v>57</v>
      </c>
      <c r="D18" s="10" t="s">
        <v>46</v>
      </c>
      <c r="E18" s="6">
        <v>5.5</v>
      </c>
      <c r="F18" s="11">
        <f>'Licenties docent 7'!F18+'Licenties docent 6'!F18+'Licenties docent 5'!F18+'Licenties docent 4'!F18+'Licenties docent 3'!F18+'Licenties docent 2'!F18+'Licenties docent 1'!F18</f>
        <v>0</v>
      </c>
      <c r="G18" s="12">
        <f t="shared" si="0"/>
        <v>0</v>
      </c>
      <c r="H18" s="6">
        <f t="shared" si="1"/>
        <v>0</v>
      </c>
      <c r="I18" s="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9" t="s">
        <v>58</v>
      </c>
      <c r="C19" s="10" t="s">
        <v>59</v>
      </c>
      <c r="D19" s="10" t="s">
        <v>46</v>
      </c>
      <c r="E19" s="6">
        <v>25</v>
      </c>
      <c r="F19" s="11">
        <f>'Licenties docent 7'!F19+'Licenties docent 6'!F19+'Licenties docent 5'!F19+'Licenties docent 4'!F19+'Licenties docent 3'!F19+'Licenties docent 2'!F19+'Licenties docent 1'!F19</f>
        <v>0</v>
      </c>
      <c r="G19" s="12">
        <f t="shared" si="0"/>
        <v>0</v>
      </c>
      <c r="H19" s="6">
        <f t="shared" si="1"/>
        <v>0</v>
      </c>
      <c r="I19" s="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9" t="s">
        <v>60</v>
      </c>
      <c r="C20" s="10" t="s">
        <v>61</v>
      </c>
      <c r="D20" s="10" t="s">
        <v>46</v>
      </c>
      <c r="E20" s="6">
        <v>35</v>
      </c>
      <c r="F20" s="11">
        <f>'Licenties docent 7'!F20+'Licenties docent 6'!F20+'Licenties docent 5'!F20+'Licenties docent 4'!F20+'Licenties docent 3'!F20+'Licenties docent 2'!F20+'Licenties docent 1'!F20</f>
        <v>0</v>
      </c>
      <c r="G20" s="12">
        <f t="shared" si="0"/>
        <v>0</v>
      </c>
      <c r="H20" s="6">
        <f t="shared" si="1"/>
        <v>0</v>
      </c>
      <c r="I20" s="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9"/>
      <c r="C21" s="10"/>
      <c r="D21" s="10"/>
      <c r="E21" s="6"/>
      <c r="F21" s="6"/>
      <c r="G21" s="12"/>
      <c r="H21" s="6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9">
        <v>9789460621208</v>
      </c>
      <c r="C22" s="10" t="s">
        <v>62</v>
      </c>
      <c r="D22" s="10" t="s">
        <v>63</v>
      </c>
      <c r="E22" s="6">
        <v>8</v>
      </c>
      <c r="F22" s="11">
        <f>'Licenties docent 7'!F22+'Licenties docent 6'!F22+'Licenties docent 5'!F22+'Licenties docent 4'!F22+'Licenties docent 3'!F22+'Licenties docent 2'!F22+'Licenties docent 1'!F22</f>
        <v>0</v>
      </c>
      <c r="G22" s="12">
        <f t="shared" ref="G22:G30" si="3">IF(F22&lt;10,0%,IF(F22&lt;25,5%,IF(F22&lt;100,10%,15%)))</f>
        <v>0</v>
      </c>
      <c r="H22" s="6">
        <f t="shared" ref="H22:H30" si="4">E22*F22*G22</f>
        <v>0</v>
      </c>
      <c r="I22" s="6">
        <f t="shared" ref="I22:I30" si="5">E22*F22-H22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9">
        <v>9789460621345</v>
      </c>
      <c r="C23" s="10" t="s">
        <v>64</v>
      </c>
      <c r="D23" s="10" t="s">
        <v>63</v>
      </c>
      <c r="E23" s="6">
        <v>10</v>
      </c>
      <c r="F23" s="11">
        <f>'Licenties docent 7'!F23+'Licenties docent 6'!F23+'Licenties docent 5'!F23+'Licenties docent 4'!F23+'Licenties docent 3'!F23+'Licenties docent 2'!F23+'Licenties docent 1'!F23</f>
        <v>0</v>
      </c>
      <c r="G23" s="12">
        <f t="shared" si="3"/>
        <v>0</v>
      </c>
      <c r="H23" s="6">
        <f t="shared" si="4"/>
        <v>0</v>
      </c>
      <c r="I23" s="6">
        <f t="shared" si="5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9">
        <v>9789460621802</v>
      </c>
      <c r="C24" s="10" t="s">
        <v>65</v>
      </c>
      <c r="D24" s="10" t="s">
        <v>63</v>
      </c>
      <c r="E24" s="6">
        <v>15</v>
      </c>
      <c r="F24" s="11">
        <f>'Licenties docent 7'!F24+'Licenties docent 6'!F24+'Licenties docent 5'!F24+'Licenties docent 4'!F24+'Licenties docent 3'!F24+'Licenties docent 2'!F24+'Licenties docent 1'!F24</f>
        <v>0</v>
      </c>
      <c r="G24" s="12">
        <f t="shared" si="3"/>
        <v>0</v>
      </c>
      <c r="H24" s="6">
        <f t="shared" si="4"/>
        <v>0</v>
      </c>
      <c r="I24" s="6">
        <f t="shared" si="5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9">
        <v>9789460621291</v>
      </c>
      <c r="C25" s="10" t="s">
        <v>66</v>
      </c>
      <c r="D25" s="10" t="s">
        <v>63</v>
      </c>
      <c r="E25" s="6">
        <v>13.5</v>
      </c>
      <c r="F25" s="11">
        <f>'Licenties docent 7'!F25+'Licenties docent 6'!F25+'Licenties docent 5'!F25+'Licenties docent 4'!F25+'Licenties docent 3'!F25+'Licenties docent 2'!F25+'Licenties docent 1'!F25</f>
        <v>0</v>
      </c>
      <c r="G25" s="12">
        <f t="shared" si="3"/>
        <v>0</v>
      </c>
      <c r="H25" s="6">
        <f t="shared" si="4"/>
        <v>0</v>
      </c>
      <c r="I25" s="6">
        <f t="shared" si="5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9" t="s">
        <v>67</v>
      </c>
      <c r="C26" s="10" t="s">
        <v>68</v>
      </c>
      <c r="D26" s="10" t="s">
        <v>63</v>
      </c>
      <c r="E26" s="6">
        <v>25</v>
      </c>
      <c r="F26" s="11">
        <f>'Licenties docent 7'!F26+'Licenties docent 6'!F26+'Licenties docent 5'!F26+'Licenties docent 4'!F26+'Licenties docent 3'!F26+'Licenties docent 2'!F26+'Licenties docent 1'!F26</f>
        <v>0</v>
      </c>
      <c r="G26" s="12">
        <f t="shared" si="3"/>
        <v>0</v>
      </c>
      <c r="H26" s="6">
        <f t="shared" si="4"/>
        <v>0</v>
      </c>
      <c r="I26" s="6">
        <f t="shared" si="5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9">
        <v>9789460621833</v>
      </c>
      <c r="C27" s="10" t="s">
        <v>69</v>
      </c>
      <c r="D27" s="10" t="s">
        <v>63</v>
      </c>
      <c r="E27" s="6">
        <v>17.5</v>
      </c>
      <c r="F27" s="11">
        <f>'Licenties docent 7'!F27+'Licenties docent 6'!F27+'Licenties docent 5'!F27+'Licenties docent 4'!F27+'Licenties docent 3'!F27+'Licenties docent 2'!F27+'Licenties docent 1'!F27</f>
        <v>0</v>
      </c>
      <c r="G27" s="12">
        <f t="shared" si="3"/>
        <v>0</v>
      </c>
      <c r="H27" s="6">
        <f t="shared" si="4"/>
        <v>0</v>
      </c>
      <c r="I27" s="6">
        <f t="shared" si="5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9">
        <v>9789460621451</v>
      </c>
      <c r="C28" s="10" t="s">
        <v>70</v>
      </c>
      <c r="D28" s="10" t="s">
        <v>63</v>
      </c>
      <c r="E28" s="6">
        <v>10</v>
      </c>
      <c r="F28" s="13">
        <f>'Licenties docent 7'!F28+'Licenties docent 6'!F28+'Licenties docent 5'!F28+'Licenties docent 4'!F28+'Licenties docent 3'!F28+'Licenties docent 2'!F28+'Licenties docent 1'!F28</f>
        <v>0</v>
      </c>
      <c r="G28" s="12">
        <f t="shared" si="3"/>
        <v>0</v>
      </c>
      <c r="H28" s="6">
        <f t="shared" si="4"/>
        <v>0</v>
      </c>
      <c r="I28" s="6">
        <f t="shared" si="5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9">
        <v>9789460621734</v>
      </c>
      <c r="C29" s="10" t="s">
        <v>71</v>
      </c>
      <c r="D29" s="10" t="s">
        <v>63</v>
      </c>
      <c r="E29" s="6">
        <v>5</v>
      </c>
      <c r="F29" s="11">
        <f>'Licenties docent 7'!F29+'Licenties docent 6'!F29+'Licenties docent 5'!F29+'Licenties docent 4'!F29+'Licenties docent 3'!F29+'Licenties docent 2'!F29+'Licenties docent 1'!F29</f>
        <v>0</v>
      </c>
      <c r="G29" s="12">
        <f t="shared" si="3"/>
        <v>0</v>
      </c>
      <c r="H29" s="6">
        <f t="shared" si="4"/>
        <v>0</v>
      </c>
      <c r="I29" s="6">
        <f t="shared" si="5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9">
        <v>9789460621901</v>
      </c>
      <c r="C30" s="10" t="s">
        <v>73</v>
      </c>
      <c r="D30" s="10" t="s">
        <v>63</v>
      </c>
      <c r="E30" s="6">
        <v>5</v>
      </c>
      <c r="F30" s="11">
        <f>'Licenties docent 7'!F30+'Licenties docent 6'!F30+'Licenties docent 5'!F30+'Licenties docent 4'!F30+'Licenties docent 3'!F30+'Licenties docent 2'!F30+'Licenties docent 1'!F30</f>
        <v>0</v>
      </c>
      <c r="G30" s="12">
        <f t="shared" si="3"/>
        <v>0</v>
      </c>
      <c r="H30" s="6">
        <f t="shared" si="4"/>
        <v>0</v>
      </c>
      <c r="I30" s="6">
        <f t="shared" si="5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9"/>
      <c r="C31" s="10"/>
      <c r="D31" s="10"/>
      <c r="E31" s="6"/>
      <c r="F31" s="11"/>
      <c r="G31" s="6"/>
      <c r="H31" s="6"/>
      <c r="I31" s="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9">
        <v>9789460621246</v>
      </c>
      <c r="C32" s="10" t="s">
        <v>74</v>
      </c>
      <c r="D32" s="10" t="s">
        <v>75</v>
      </c>
      <c r="E32" s="6">
        <v>14</v>
      </c>
      <c r="F32" s="11">
        <f>'Licenties docent 7'!F32+'Licenties docent 6'!F32+'Licenties docent 5'!F32+'Licenties docent 4'!F32+'Licenties docent 3'!F32+'Licenties docent 2'!F32+'Licenties docent 1'!F32</f>
        <v>0</v>
      </c>
      <c r="G32" s="12">
        <f t="shared" ref="G32:G33" si="6">IF(F32&lt;10,0%,IF(F32&lt;25,5%,IF(F32&lt;100,10%,15%)))</f>
        <v>0</v>
      </c>
      <c r="H32" s="6">
        <f t="shared" ref="H32:H33" si="7">E32*F32*G32</f>
        <v>0</v>
      </c>
      <c r="I32" s="6">
        <f t="shared" ref="I32:I33" si="8">E32*F32-H32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9">
        <v>9789460622021</v>
      </c>
      <c r="C33" s="10" t="s">
        <v>76</v>
      </c>
      <c r="D33" s="10" t="s">
        <v>75</v>
      </c>
      <c r="E33" s="6">
        <v>14</v>
      </c>
      <c r="F33" s="11">
        <f>'Licenties docent 7'!F33+'Licenties docent 6'!F33+'Licenties docent 5'!F33+'Licenties docent 4'!F33+'Licenties docent 3'!F33+'Licenties docent 2'!F33+'Licenties docent 1'!F33</f>
        <v>0</v>
      </c>
      <c r="G33" s="12">
        <f t="shared" si="6"/>
        <v>0</v>
      </c>
      <c r="H33" s="6">
        <f t="shared" si="7"/>
        <v>0</v>
      </c>
      <c r="I33" s="6">
        <f t="shared" si="8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3"/>
      <c r="B34" s="9"/>
      <c r="C34" s="3"/>
      <c r="D34" s="3"/>
      <c r="E34" s="6"/>
      <c r="F34" s="1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 spans="1:26">
      <c r="A35" s="3"/>
      <c r="B35" s="9">
        <v>9789460621659</v>
      </c>
      <c r="C35" s="3" t="s">
        <v>77</v>
      </c>
      <c r="D35" s="3" t="s">
        <v>78</v>
      </c>
      <c r="E35" s="6">
        <v>15</v>
      </c>
      <c r="F35" s="11">
        <f>'Licenties docent 7'!F35+'Licenties docent 6'!F35+'Licenties docent 5'!F35+'Licenties docent 4'!F35+'Licenties docent 3'!F35+'Licenties docent 2'!F35+'Licenties docent 1'!F35</f>
        <v>0</v>
      </c>
      <c r="G35" s="12">
        <f t="shared" ref="G35:G41" si="9">IF(F35&lt;10,0%,IF(F35&lt;25,5%,IF(F35&lt;100,10%,15%)))</f>
        <v>0</v>
      </c>
      <c r="H35" s="6">
        <f t="shared" ref="H35:H41" si="10">E35*F35*G35</f>
        <v>0</v>
      </c>
      <c r="I35" s="6">
        <f t="shared" ref="I35:I41" si="11">E35*F35-H35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9">
        <v>9789460621673</v>
      </c>
      <c r="C36" s="3" t="s">
        <v>79</v>
      </c>
      <c r="D36" s="3" t="s">
        <v>78</v>
      </c>
      <c r="E36" s="6">
        <v>15</v>
      </c>
      <c r="F36" s="11">
        <f>'Licenties docent 7'!F36+'Licenties docent 6'!F36+'Licenties docent 5'!F36+'Licenties docent 4'!F36+'Licenties docent 3'!F36+'Licenties docent 2'!F36+'Licenties docent 1'!F36</f>
        <v>0</v>
      </c>
      <c r="G36" s="12">
        <f t="shared" si="9"/>
        <v>0</v>
      </c>
      <c r="H36" s="6">
        <f t="shared" si="10"/>
        <v>0</v>
      </c>
      <c r="I36" s="6">
        <f t="shared" si="1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9">
        <v>9789460621697</v>
      </c>
      <c r="C37" s="14" t="s">
        <v>80</v>
      </c>
      <c r="D37" s="3" t="s">
        <v>78</v>
      </c>
      <c r="E37" s="6">
        <v>12</v>
      </c>
      <c r="F37" s="11">
        <f>'Licenties docent 7'!F37+'Licenties docent 6'!F37+'Licenties docent 5'!F37+'Licenties docent 4'!F37+'Licenties docent 3'!F37+'Licenties docent 2'!F37+'Licenties docent 1'!F37</f>
        <v>0</v>
      </c>
      <c r="G37" s="12">
        <f t="shared" si="9"/>
        <v>0</v>
      </c>
      <c r="H37" s="6">
        <f t="shared" si="10"/>
        <v>0</v>
      </c>
      <c r="I37" s="6">
        <f t="shared" si="1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9">
        <v>9789460621727</v>
      </c>
      <c r="C38" s="3" t="s">
        <v>81</v>
      </c>
      <c r="D38" s="3" t="s">
        <v>78</v>
      </c>
      <c r="E38" s="6">
        <v>12</v>
      </c>
      <c r="F38" s="11">
        <f>'Licenties docent 7'!F38+'Licenties docent 6'!F38+'Licenties docent 5'!F38+'Licenties docent 4'!F38+'Licenties docent 3'!F38+'Licenties docent 2'!F38+'Licenties docent 1'!F38</f>
        <v>0</v>
      </c>
      <c r="G38" s="12">
        <f t="shared" si="9"/>
        <v>0</v>
      </c>
      <c r="H38" s="6">
        <f t="shared" si="10"/>
        <v>0</v>
      </c>
      <c r="I38" s="6">
        <f t="shared" si="1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15"/>
      <c r="B39" s="9">
        <v>9789460621741</v>
      </c>
      <c r="C39" s="3" t="s">
        <v>82</v>
      </c>
      <c r="D39" s="3" t="s">
        <v>78</v>
      </c>
      <c r="E39" s="6">
        <v>12</v>
      </c>
      <c r="F39" s="11">
        <f>'Licenties docent 7'!F39+'Licenties docent 6'!F39+'Licenties docent 5'!F39+'Licenties docent 4'!F39+'Licenties docent 3'!F39+'Licenties docent 2'!F39+'Licenties docent 1'!F39</f>
        <v>0</v>
      </c>
      <c r="G39" s="12">
        <f t="shared" si="9"/>
        <v>0</v>
      </c>
      <c r="H39" s="6">
        <f t="shared" si="10"/>
        <v>0</v>
      </c>
      <c r="I39" s="6">
        <f t="shared" si="11"/>
        <v>0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 spans="1:26">
      <c r="A40" s="15"/>
      <c r="B40" s="9">
        <v>9789460621758</v>
      </c>
      <c r="C40" s="3" t="s">
        <v>83</v>
      </c>
      <c r="D40" s="3" t="s">
        <v>78</v>
      </c>
      <c r="E40" s="6">
        <v>5</v>
      </c>
      <c r="F40" s="13">
        <f>'Licenties docent 7'!F40+'Licenties docent 6'!F40+'Licenties docent 5'!F40+'Licenties docent 4'!F40+'Licenties docent 3'!F40+'Licenties docent 2'!F40+'Licenties docent 1'!F40</f>
        <v>0</v>
      </c>
      <c r="G40" s="12">
        <f t="shared" si="9"/>
        <v>0</v>
      </c>
      <c r="H40" s="6">
        <f t="shared" si="10"/>
        <v>0</v>
      </c>
      <c r="I40" s="6">
        <f t="shared" si="11"/>
        <v>0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 spans="1:26">
      <c r="A41" s="15"/>
      <c r="B41" s="9">
        <v>9789460621789</v>
      </c>
      <c r="C41" s="3" t="s">
        <v>84</v>
      </c>
      <c r="D41" s="3" t="s">
        <v>78</v>
      </c>
      <c r="E41" s="6">
        <v>5</v>
      </c>
      <c r="F41" s="11">
        <f>'Licenties docent 7'!F41+'Licenties docent 6'!F41+'Licenties docent 5'!F41+'Licenties docent 4'!F41+'Licenties docent 3'!F41+'Licenties docent 2'!F41+'Licenties docent 1'!F41</f>
        <v>0</v>
      </c>
      <c r="G41" s="12">
        <f t="shared" si="9"/>
        <v>0</v>
      </c>
      <c r="H41" s="6">
        <f t="shared" si="10"/>
        <v>0</v>
      </c>
      <c r="I41" s="6">
        <f t="shared" si="11"/>
        <v>0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 spans="1:26">
      <c r="A42" s="15"/>
      <c r="B42" s="16"/>
      <c r="C42" s="3"/>
      <c r="D42" s="3"/>
      <c r="E42" s="3"/>
      <c r="F42" s="3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 spans="1:26">
      <c r="A43" s="3"/>
      <c r="B43" s="17" t="s">
        <v>37</v>
      </c>
      <c r="C43" s="15" t="s">
        <v>85</v>
      </c>
      <c r="D43" s="15" t="s">
        <v>39</v>
      </c>
      <c r="E43" s="3"/>
      <c r="F43" s="3"/>
      <c r="G43" s="15"/>
      <c r="H43" s="15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16" t="s">
        <v>86</v>
      </c>
      <c r="C44" s="10" t="s">
        <v>87</v>
      </c>
      <c r="D44" s="10" t="s">
        <v>46</v>
      </c>
      <c r="E44" s="6">
        <v>15</v>
      </c>
      <c r="F44" s="11">
        <f>'Licenties docent 7'!F44+'Licenties docent 6'!F44+'Licenties docent 5'!F44+'Licenties docent 4'!F44+'Licenties docent 3'!F44+'Licenties docent 2'!F44+'Licenties docent 1'!F44</f>
        <v>0</v>
      </c>
      <c r="G44" s="12">
        <f t="shared" ref="G44:G50" si="12">IF(F44&lt;10,0%,IF(F44&lt;25,5%,IF(F44&lt;100,10%,15%)))</f>
        <v>0</v>
      </c>
      <c r="H44" s="6">
        <f t="shared" ref="H44:H50" si="13">E44*F44*G44</f>
        <v>0</v>
      </c>
      <c r="I44" s="6">
        <f t="shared" ref="I44:I50" si="14">E44*F44-H44</f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16" t="s">
        <v>88</v>
      </c>
      <c r="C45" s="10" t="s">
        <v>89</v>
      </c>
      <c r="D45" s="10" t="s">
        <v>46</v>
      </c>
      <c r="E45" s="6">
        <v>15</v>
      </c>
      <c r="F45" s="11">
        <f>'Licenties docent 7'!F45+'Licenties docent 6'!F45+'Licenties docent 5'!F45+'Licenties docent 4'!F45+'Licenties docent 3'!F45+'Licenties docent 2'!F45+'Licenties docent 1'!F45</f>
        <v>0</v>
      </c>
      <c r="G45" s="12">
        <f t="shared" si="12"/>
        <v>0</v>
      </c>
      <c r="H45" s="6">
        <f t="shared" si="13"/>
        <v>0</v>
      </c>
      <c r="I45" s="6">
        <f t="shared" si="14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16" t="s">
        <v>90</v>
      </c>
      <c r="C46" s="10" t="s">
        <v>91</v>
      </c>
      <c r="D46" s="10" t="s">
        <v>46</v>
      </c>
      <c r="E46" s="6">
        <v>15</v>
      </c>
      <c r="F46" s="11">
        <f>'Licenties docent 7'!F46+'Licenties docent 6'!F46+'Licenties docent 5'!F46+'Licenties docent 4'!F46+'Licenties docent 3'!F46+'Licenties docent 2'!F46+'Licenties docent 1'!F46</f>
        <v>0</v>
      </c>
      <c r="G46" s="12">
        <f t="shared" si="12"/>
        <v>0</v>
      </c>
      <c r="H46" s="6">
        <f t="shared" si="13"/>
        <v>0</v>
      </c>
      <c r="I46" s="6">
        <f t="shared" si="14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16" t="s">
        <v>92</v>
      </c>
      <c r="C47" s="10" t="s">
        <v>93</v>
      </c>
      <c r="D47" s="10" t="s">
        <v>46</v>
      </c>
      <c r="E47" s="6">
        <v>15</v>
      </c>
      <c r="F47" s="11">
        <f>'Licenties docent 7'!F47+'Licenties docent 6'!F47+'Licenties docent 5'!F47+'Licenties docent 4'!F47+'Licenties docent 3'!F47+'Licenties docent 2'!F47+'Licenties docent 1'!F47</f>
        <v>0</v>
      </c>
      <c r="G47" s="12">
        <f t="shared" si="12"/>
        <v>0</v>
      </c>
      <c r="H47" s="6">
        <f t="shared" si="13"/>
        <v>0</v>
      </c>
      <c r="I47" s="6">
        <f t="shared" si="14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16" t="s">
        <v>94</v>
      </c>
      <c r="C48" s="10" t="s">
        <v>95</v>
      </c>
      <c r="D48" s="10" t="s">
        <v>46</v>
      </c>
      <c r="E48" s="6">
        <v>15</v>
      </c>
      <c r="F48" s="13">
        <f>'Licenties docent 7'!F48+'Licenties docent 6'!F48+'Licenties docent 5'!F48+'Licenties docent 4'!F48+'Licenties docent 3'!F48+'Licenties docent 2'!F48+'Licenties docent 1'!F48</f>
        <v>0</v>
      </c>
      <c r="G48" s="12">
        <f t="shared" si="12"/>
        <v>0</v>
      </c>
      <c r="H48" s="6">
        <f t="shared" si="13"/>
        <v>0</v>
      </c>
      <c r="I48" s="6">
        <f t="shared" si="14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16" t="s">
        <v>96</v>
      </c>
      <c r="C49" s="10" t="s">
        <v>97</v>
      </c>
      <c r="D49" s="10" t="s">
        <v>46</v>
      </c>
      <c r="E49" s="6">
        <v>15</v>
      </c>
      <c r="F49" s="11">
        <f>'Licenties docent 7'!F49+'Licenties docent 6'!F49+'Licenties docent 5'!F49+'Licenties docent 4'!F49+'Licenties docent 3'!F49+'Licenties docent 2'!F49+'Licenties docent 1'!F49</f>
        <v>0</v>
      </c>
      <c r="G49" s="12">
        <f t="shared" si="12"/>
        <v>0</v>
      </c>
      <c r="H49" s="6">
        <f t="shared" si="13"/>
        <v>0</v>
      </c>
      <c r="I49" s="6">
        <f t="shared" si="14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16" t="s">
        <v>98</v>
      </c>
      <c r="C50" s="3" t="s">
        <v>99</v>
      </c>
      <c r="D50" s="10" t="s">
        <v>46</v>
      </c>
      <c r="E50" s="6">
        <v>89</v>
      </c>
      <c r="F50" s="11">
        <f>'Licenties docent 7'!F50+'Licenties docent 6'!F50+'Licenties docent 5'!F50+'Licenties docent 4'!F50+'Licenties docent 3'!F50+'Licenties docent 2'!F50+'Licenties docent 1'!F50</f>
        <v>0</v>
      </c>
      <c r="G50" s="12">
        <f t="shared" si="12"/>
        <v>0</v>
      </c>
      <c r="H50" s="6">
        <f t="shared" si="13"/>
        <v>0</v>
      </c>
      <c r="I50" s="6">
        <f t="shared" si="14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16"/>
      <c r="C51" s="3"/>
      <c r="D51" s="10"/>
      <c r="E51" s="6"/>
      <c r="F51" s="10"/>
      <c r="G51" s="12"/>
      <c r="H51" s="6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3"/>
      <c r="C52" s="15" t="s">
        <v>101</v>
      </c>
      <c r="D52" s="3"/>
      <c r="E52" s="6"/>
      <c r="F52" s="10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3"/>
      <c r="C53" s="3" t="s">
        <v>102</v>
      </c>
      <c r="D53" s="3"/>
      <c r="E53" s="6">
        <v>50</v>
      </c>
      <c r="F53" s="18">
        <v>0</v>
      </c>
      <c r="G53" s="3"/>
      <c r="H53" s="3"/>
      <c r="I53" s="6">
        <f>IF(F53=0,0,IF(F53=1,50))</f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3"/>
      <c r="C54" s="19" t="s">
        <v>103</v>
      </c>
      <c r="D54" s="3"/>
      <c r="E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3"/>
      <c r="C56" s="3" t="s">
        <v>104</v>
      </c>
      <c r="D56" s="3"/>
      <c r="E56" s="6">
        <v>2</v>
      </c>
      <c r="F56" s="3">
        <f>IF(F53=0,1,IF(F53=1,0))</f>
        <v>1</v>
      </c>
      <c r="G56" s="3"/>
      <c r="H56" s="3"/>
      <c r="I56" s="6">
        <f>IF(F53=0,2,IF(F53=1,0))</f>
        <v>2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3"/>
      <c r="C57" s="3"/>
      <c r="D57" s="3"/>
      <c r="E57" s="6"/>
      <c r="G57" s="3"/>
      <c r="H57" s="3"/>
      <c r="I57" s="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15" t="s">
        <v>100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6">
        <f>SUM(I7:I56)</f>
        <v>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1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>
        <v>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>
        <v>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 spans="1:2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 spans="1:2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 spans="1:26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 spans="1:26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 spans="1:26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 spans="1:26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5.75" customHeight="1" spans="1:26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dataValidations count="1">
    <dataValidation type="list" allowBlank="1" showErrorMessage="1" sqref="F53">
      <formula1>$F$73:$F$74</formula1>
    </dataValidation>
  </dataValidations>
  <hyperlinks>
    <hyperlink ref="C54" r:id="rId2" display="U kunt dit ook zelf doen."/>
  </hyperlinks>
  <pageMargins left="0.7" right="0.7" top="0.75" bottom="0.75" header="0" footer="0"/>
  <pageSetup paperSize="1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000"/>
  <sheetViews>
    <sheetView workbookViewId="0">
      <selection activeCell="A1" sqref="A1"/>
    </sheetView>
  </sheetViews>
  <sheetFormatPr defaultColWidth="11.1666666666667" defaultRowHeight="15" customHeight="1" outlineLevelCol="1"/>
  <cols>
    <col min="1" max="26" width="8.5" customWidth="1"/>
  </cols>
  <sheetData>
    <row r="1" ht="15.75" customHeight="1"/>
    <row r="2" ht="15.75" customHeight="1" spans="2:2">
      <c r="B2" s="1" t="s">
        <v>14</v>
      </c>
    </row>
    <row r="3" ht="15.75" customHeight="1" spans="2:2">
      <c r="B3" s="2" t="s">
        <v>105</v>
      </c>
    </row>
    <row r="4" ht="15.75" customHeight="1" spans="2:2">
      <c r="B4" s="2" t="s">
        <v>106</v>
      </c>
    </row>
    <row r="5" ht="15.75" customHeight="1" spans="2:2">
      <c r="B5" s="2" t="s">
        <v>107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Instructies</vt:lpstr>
      <vt:lpstr>Gegevens</vt:lpstr>
      <vt:lpstr>Licenties docent 1</vt:lpstr>
      <vt:lpstr>Licenties docent 2</vt:lpstr>
      <vt:lpstr>Licenties docent 3</vt:lpstr>
      <vt:lpstr>Licenties docent 4</vt:lpstr>
      <vt:lpstr>Licenties docent 5</vt:lpstr>
      <vt:lpstr>Licenties docent 6</vt:lpstr>
      <vt:lpstr>Licenties docent 7</vt:lpstr>
      <vt:lpstr>TOTAAL LICENTIES</vt:lpstr>
      <vt:lpstr>Blad4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Boermans</dc:creator>
  <cp:lastModifiedBy>HP 17-CB0600ND</cp:lastModifiedBy>
  <dcterms:created xsi:type="dcterms:W3CDTF">2018-05-25T10:49:00Z</dcterms:created>
  <dcterms:modified xsi:type="dcterms:W3CDTF">2024-09-17T08:35:35Z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F836A23E06D64F4C89A20497EFF84C8A_12</vt:lpwstr>
  </property>
  <property fmtid="{D5CDD505-2E9C-101B-9397-08002B2CF9AE}" pid="3" name="KSOProductBuildVer">
    <vt:lpwstr>1033-12.2.0.18165</vt:lpwstr>
  </property>
</Properties>
</file>